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030\"/>
    </mc:Choice>
  </mc:AlternateContent>
  <xr:revisionPtr revIDLastSave="0" documentId="8_{065159AA-2F10-4337-ADF8-D1F8327B23C2}" xr6:coauthVersionLast="36" xr6:coauthVersionMax="36" xr10:uidLastSave="{00000000-0000-0000-0000-000000000000}"/>
  <bookViews>
    <workbookView xWindow="0" yWindow="0" windowWidth="21600" windowHeight="6525" activeTab="2" xr2:uid="{00000000-000D-0000-FFFF-FFFF00000000}"/>
  </bookViews>
  <sheets>
    <sheet name="TOTALS" sheetId="1" r:id="rId1"/>
    <sheet name="BY GENDER" sheetId="5" r:id="rId2"/>
    <sheet name="BY ETHNICITY" sheetId="7" r:id="rId3"/>
    <sheet name="BY STATE-COUNTRY" sheetId="6" r:id="rId4"/>
  </sheets>
  <definedNames>
    <definedName name="_xlnm.Print_Titles" localSheetId="1">'BY GENDER'!$3:$4</definedName>
    <definedName name="_xlnm.Print_Titles" localSheetId="3">'BY STATE-COUNTRY'!$3:$4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7" l="1"/>
  <c r="C67" i="7"/>
  <c r="C9" i="5"/>
  <c r="C14" i="5"/>
  <c r="C31" i="1"/>
  <c r="B31" i="1"/>
  <c r="C120" i="6" l="1"/>
  <c r="B120" i="6"/>
  <c r="C32" i="7"/>
  <c r="B67" i="7"/>
  <c r="B60" i="7"/>
  <c r="B53" i="7"/>
  <c r="C46" i="7"/>
  <c r="B46" i="7"/>
  <c r="B39" i="7"/>
  <c r="B32" i="7"/>
  <c r="B25" i="7"/>
  <c r="B18" i="7"/>
  <c r="C11" i="7"/>
  <c r="B11" i="7"/>
  <c r="C64" i="5"/>
  <c r="B64" i="5"/>
  <c r="C58" i="5"/>
  <c r="B58" i="5"/>
  <c r="C53" i="5"/>
  <c r="B53" i="5"/>
  <c r="C47" i="5"/>
  <c r="B47" i="5"/>
  <c r="C41" i="5"/>
  <c r="B41" i="5"/>
  <c r="C31" i="5"/>
  <c r="B31" i="5"/>
  <c r="C25" i="5"/>
  <c r="C32" i="5" s="1"/>
  <c r="B25" i="5"/>
  <c r="B20" i="5"/>
  <c r="B14" i="5"/>
  <c r="B9" i="5"/>
  <c r="C25" i="1"/>
  <c r="B25" i="1"/>
  <c r="C20" i="1"/>
  <c r="B20" i="1"/>
  <c r="C14" i="1"/>
  <c r="B14" i="1"/>
  <c r="C9" i="1"/>
  <c r="B9" i="1"/>
  <c r="B32" i="1" l="1"/>
  <c r="C68" i="7"/>
  <c r="B65" i="5"/>
  <c r="C65" i="5"/>
  <c r="B32" i="5"/>
  <c r="B33" i="5" s="1"/>
  <c r="C32" i="1"/>
  <c r="B68" i="7"/>
  <c r="E31" i="1"/>
  <c r="D31" i="1"/>
  <c r="E25" i="1"/>
  <c r="D25" i="1"/>
  <c r="E20" i="1"/>
  <c r="D20" i="1"/>
  <c r="E14" i="1"/>
  <c r="D14" i="1"/>
  <c r="E9" i="1"/>
  <c r="D9" i="1"/>
  <c r="E64" i="5"/>
  <c r="D64" i="5"/>
  <c r="E58" i="5"/>
  <c r="D58" i="5"/>
  <c r="E53" i="5"/>
  <c r="D53" i="5"/>
  <c r="E47" i="5"/>
  <c r="D47" i="5"/>
  <c r="E41" i="5"/>
  <c r="D41" i="5"/>
  <c r="E31" i="5"/>
  <c r="D31" i="5"/>
  <c r="E25" i="5"/>
  <c r="D25" i="5"/>
  <c r="D20" i="5"/>
  <c r="D14" i="5"/>
  <c r="D9" i="5"/>
  <c r="D67" i="7"/>
  <c r="D60" i="7"/>
  <c r="D53" i="7"/>
  <c r="E46" i="7"/>
  <c r="D46" i="7"/>
  <c r="D39" i="7"/>
  <c r="D32" i="7"/>
  <c r="D25" i="7"/>
  <c r="D18" i="7"/>
  <c r="E11" i="7"/>
  <c r="D11" i="7"/>
  <c r="E120" i="6"/>
  <c r="D120" i="6"/>
  <c r="B33" i="1" l="1"/>
  <c r="B66" i="5"/>
  <c r="B69" i="7"/>
  <c r="E32" i="1"/>
  <c r="D32" i="1"/>
  <c r="E65" i="5"/>
  <c r="D65" i="5"/>
  <c r="E32" i="5"/>
  <c r="D32" i="5"/>
  <c r="E68" i="7"/>
  <c r="D68" i="7"/>
  <c r="G120" i="6"/>
  <c r="F120" i="6"/>
  <c r="G67" i="7"/>
  <c r="F67" i="7"/>
  <c r="F60" i="7"/>
  <c r="F53" i="7"/>
  <c r="G46" i="7"/>
  <c r="F46" i="7"/>
  <c r="G39" i="7"/>
  <c r="F39" i="7"/>
  <c r="F32" i="7"/>
  <c r="G25" i="7"/>
  <c r="F25" i="7"/>
  <c r="F18" i="7"/>
  <c r="G11" i="7"/>
  <c r="F11" i="7"/>
  <c r="J11" i="7"/>
  <c r="K11" i="7"/>
  <c r="J18" i="7"/>
  <c r="J25" i="7"/>
  <c r="K25" i="7"/>
  <c r="J32" i="7"/>
  <c r="J39" i="7"/>
  <c r="K39" i="7"/>
  <c r="J46" i="7"/>
  <c r="K46" i="7"/>
  <c r="J53" i="7"/>
  <c r="J60" i="7"/>
  <c r="J67" i="7"/>
  <c r="K67" i="7"/>
  <c r="K68" i="7" s="1"/>
  <c r="G64" i="5"/>
  <c r="F64" i="5"/>
  <c r="G31" i="5"/>
  <c r="F31" i="5"/>
  <c r="G58" i="5"/>
  <c r="F58" i="5"/>
  <c r="G53" i="5"/>
  <c r="F53" i="5"/>
  <c r="G47" i="5"/>
  <c r="F47" i="5"/>
  <c r="G41" i="5"/>
  <c r="F41" i="5"/>
  <c r="G25" i="5"/>
  <c r="F25" i="5"/>
  <c r="F20" i="5"/>
  <c r="F14" i="5"/>
  <c r="F9" i="5"/>
  <c r="G31" i="1"/>
  <c r="F31" i="1"/>
  <c r="G25" i="1"/>
  <c r="F25" i="1"/>
  <c r="G20" i="1"/>
  <c r="F20" i="1"/>
  <c r="G14" i="1"/>
  <c r="F14" i="1"/>
  <c r="G9" i="1"/>
  <c r="F9" i="1"/>
  <c r="J68" i="7" l="1"/>
  <c r="J69" i="7" s="1"/>
  <c r="D33" i="1"/>
  <c r="D66" i="5"/>
  <c r="D33" i="5"/>
  <c r="D69" i="7"/>
  <c r="G68" i="7"/>
  <c r="F68" i="7"/>
  <c r="F65" i="5"/>
  <c r="G65" i="5"/>
  <c r="G32" i="5"/>
  <c r="F32" i="5"/>
  <c r="G32" i="1"/>
  <c r="F32" i="1"/>
  <c r="H120" i="6"/>
  <c r="I120" i="6"/>
  <c r="I67" i="7"/>
  <c r="I46" i="7"/>
  <c r="I11" i="7"/>
  <c r="H67" i="7"/>
  <c r="H18" i="7"/>
  <c r="H11" i="7"/>
  <c r="H60" i="7"/>
  <c r="H53" i="7"/>
  <c r="H46" i="7"/>
  <c r="H39" i="7"/>
  <c r="H32" i="7"/>
  <c r="H25" i="7"/>
  <c r="I41" i="5"/>
  <c r="I47" i="5"/>
  <c r="I53" i="5"/>
  <c r="I58" i="5"/>
  <c r="I64" i="5"/>
  <c r="H41" i="5"/>
  <c r="H47" i="5"/>
  <c r="H53" i="5"/>
  <c r="H58" i="5"/>
  <c r="H31" i="5"/>
  <c r="H25" i="5"/>
  <c r="H20" i="5"/>
  <c r="H14" i="5"/>
  <c r="H9" i="5"/>
  <c r="I31" i="5"/>
  <c r="I25" i="5"/>
  <c r="I31" i="1"/>
  <c r="I25" i="1"/>
  <c r="I20" i="1"/>
  <c r="I14" i="1"/>
  <c r="I9" i="1"/>
  <c r="I32" i="1" s="1"/>
  <c r="H31" i="1"/>
  <c r="H9" i="1"/>
  <c r="H14" i="1"/>
  <c r="H20" i="1"/>
  <c r="H25" i="1"/>
  <c r="H32" i="5" l="1"/>
  <c r="H68" i="7"/>
  <c r="I65" i="5"/>
  <c r="I32" i="5"/>
  <c r="H32" i="1"/>
  <c r="I68" i="7"/>
  <c r="H69" i="7" s="1"/>
  <c r="H65" i="5"/>
  <c r="H66" i="5" s="1"/>
  <c r="F69" i="7"/>
  <c r="F66" i="5"/>
  <c r="F33" i="5"/>
  <c r="F33" i="1"/>
  <c r="H33" i="5"/>
  <c r="H33" i="1"/>
  <c r="J120" i="6" l="1"/>
  <c r="K64" i="5"/>
  <c r="K65" i="5" s="1"/>
  <c r="J58" i="5"/>
  <c r="J53" i="5"/>
  <c r="J47" i="5"/>
  <c r="J41" i="5"/>
  <c r="K31" i="5"/>
  <c r="K32" i="5" s="1"/>
  <c r="J31" i="5"/>
  <c r="J25" i="5"/>
  <c r="J20" i="5"/>
  <c r="J14" i="5"/>
  <c r="J9" i="5"/>
  <c r="K31" i="1"/>
  <c r="K32" i="1" s="1"/>
  <c r="J31" i="1"/>
  <c r="J25" i="1"/>
  <c r="J20" i="1"/>
  <c r="J14" i="1"/>
  <c r="J9" i="1"/>
  <c r="J65" i="5" l="1"/>
  <c r="J66" i="5" s="1"/>
  <c r="J32" i="5"/>
  <c r="J33" i="5" s="1"/>
  <c r="J32" i="1"/>
  <c r="J33" i="1" s="1"/>
  <c r="M120" i="6"/>
  <c r="L120" i="6"/>
  <c r="M67" i="7"/>
  <c r="M60" i="7"/>
  <c r="M53" i="7"/>
  <c r="M11" i="7"/>
  <c r="M39" i="7"/>
  <c r="M46" i="7"/>
  <c r="L67" i="7"/>
  <c r="L60" i="7"/>
  <c r="L18" i="7"/>
  <c r="L53" i="7"/>
  <c r="L11" i="7"/>
  <c r="L39" i="7"/>
  <c r="L46" i="7"/>
  <c r="L32" i="7"/>
  <c r="L25" i="7"/>
  <c r="M64" i="5"/>
  <c r="L64" i="5"/>
  <c r="M58" i="5"/>
  <c r="L58" i="5"/>
  <c r="M53" i="5"/>
  <c r="L53" i="5"/>
  <c r="M47" i="5"/>
  <c r="L47" i="5"/>
  <c r="M41" i="5"/>
  <c r="L41" i="5"/>
  <c r="M31" i="5"/>
  <c r="L31" i="5"/>
  <c r="M25" i="5"/>
  <c r="L25" i="5"/>
  <c r="M20" i="5"/>
  <c r="L20" i="5"/>
  <c r="M14" i="5"/>
  <c r="L14" i="5"/>
  <c r="M9" i="5"/>
  <c r="L9" i="5"/>
  <c r="M31" i="1"/>
  <c r="L31" i="1"/>
  <c r="M25" i="1"/>
  <c r="L25" i="1"/>
  <c r="M20" i="1"/>
  <c r="L20" i="1"/>
  <c r="M14" i="1"/>
  <c r="L14" i="1"/>
  <c r="M9" i="1"/>
  <c r="L9" i="1"/>
  <c r="L32" i="1" l="1"/>
  <c r="L68" i="7"/>
  <c r="L65" i="5"/>
  <c r="M65" i="5"/>
  <c r="L32" i="5"/>
  <c r="M32" i="1"/>
  <c r="L33" i="1" s="1"/>
  <c r="M32" i="5"/>
  <c r="M68" i="7"/>
  <c r="O67" i="7"/>
  <c r="O11" i="7"/>
  <c r="O39" i="7"/>
  <c r="O46" i="7"/>
  <c r="N67" i="7"/>
  <c r="N11" i="7"/>
  <c r="N18" i="7"/>
  <c r="N60" i="7"/>
  <c r="N53" i="7"/>
  <c r="N46" i="7"/>
  <c r="N39" i="7"/>
  <c r="N32" i="7"/>
  <c r="N25" i="7"/>
  <c r="O65" i="5"/>
  <c r="N58" i="5"/>
  <c r="N53" i="5"/>
  <c r="N47" i="5"/>
  <c r="N41" i="5"/>
  <c r="O31" i="5"/>
  <c r="O32" i="5" s="1"/>
  <c r="N25" i="5"/>
  <c r="N20" i="5"/>
  <c r="N14" i="5"/>
  <c r="N9" i="5"/>
  <c r="O31" i="1"/>
  <c r="O32" i="1" s="1"/>
  <c r="N31" i="1"/>
  <c r="N25" i="1"/>
  <c r="N20" i="1"/>
  <c r="N14" i="1"/>
  <c r="N9" i="1"/>
  <c r="L66" i="5" l="1"/>
  <c r="O68" i="7"/>
  <c r="L69" i="7"/>
  <c r="N68" i="7"/>
  <c r="N65" i="5"/>
  <c r="N66" i="5" s="1"/>
  <c r="L33" i="5"/>
  <c r="N32" i="1"/>
  <c r="N33" i="1" s="1"/>
  <c r="N32" i="5"/>
  <c r="N33" i="5" s="1"/>
  <c r="P120" i="6"/>
  <c r="Q120" i="6"/>
  <c r="Q46" i="7"/>
  <c r="Q64" i="5"/>
  <c r="Q65" i="5" s="1"/>
  <c r="P58" i="5"/>
  <c r="P53" i="5"/>
  <c r="P47" i="5"/>
  <c r="P41" i="5"/>
  <c r="Q31" i="5"/>
  <c r="Q20" i="5"/>
  <c r="Q14" i="5"/>
  <c r="Q9" i="5"/>
  <c r="P31" i="5"/>
  <c r="P25" i="5"/>
  <c r="P9" i="5"/>
  <c r="P14" i="5"/>
  <c r="P20" i="5"/>
  <c r="Q31" i="1"/>
  <c r="P31" i="1"/>
  <c r="Q25" i="1"/>
  <c r="P25" i="1"/>
  <c r="Q20" i="1"/>
  <c r="P20" i="1"/>
  <c r="Q14" i="1"/>
  <c r="P14" i="1"/>
  <c r="Q9" i="1"/>
  <c r="P9" i="1"/>
  <c r="S120" i="6"/>
  <c r="R120" i="6"/>
  <c r="S67" i="7"/>
  <c r="S11" i="7"/>
  <c r="S46" i="7"/>
  <c r="R67" i="7"/>
  <c r="R53" i="7"/>
  <c r="R46" i="7"/>
  <c r="R39" i="7"/>
  <c r="R32" i="7"/>
  <c r="R25" i="7"/>
  <c r="R18" i="7"/>
  <c r="R11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W67" i="7"/>
  <c r="V67" i="7"/>
  <c r="U67" i="7"/>
  <c r="T67" i="7"/>
  <c r="T60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W53" i="7"/>
  <c r="V53" i="7"/>
  <c r="T53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W46" i="7"/>
  <c r="V46" i="7"/>
  <c r="T46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W39" i="7"/>
  <c r="V39" i="7"/>
  <c r="T39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W32" i="7"/>
  <c r="V32" i="7"/>
  <c r="T32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W25" i="7"/>
  <c r="V25" i="7"/>
  <c r="T25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W18" i="7"/>
  <c r="V18" i="7"/>
  <c r="T18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W11" i="7"/>
  <c r="V11" i="7"/>
  <c r="T11" i="7"/>
  <c r="R47" i="5"/>
  <c r="R41" i="5"/>
  <c r="R14" i="5"/>
  <c r="S9" i="5"/>
  <c r="R9" i="5"/>
  <c r="R31" i="1"/>
  <c r="S31" i="1"/>
  <c r="S14" i="1"/>
  <c r="R14" i="1"/>
  <c r="S9" i="1"/>
  <c r="R9" i="1"/>
  <c r="T14" i="1"/>
  <c r="T9" i="1"/>
  <c r="U120" i="6"/>
  <c r="T120" i="6"/>
  <c r="W120" i="6"/>
  <c r="V120" i="6"/>
  <c r="Z120" i="6"/>
  <c r="AA120" i="6"/>
  <c r="AA58" i="5"/>
  <c r="AA53" i="5"/>
  <c r="AA47" i="5"/>
  <c r="AA41" i="5"/>
  <c r="Z64" i="5"/>
  <c r="AA64" i="5"/>
  <c r="Z58" i="5"/>
  <c r="Z53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Z47" i="5"/>
  <c r="Z41" i="5"/>
  <c r="AA31" i="5"/>
  <c r="AA25" i="5"/>
  <c r="AA20" i="5"/>
  <c r="AA14" i="5"/>
  <c r="AA9" i="5"/>
  <c r="Z31" i="5"/>
  <c r="Z25" i="5"/>
  <c r="Z20" i="5"/>
  <c r="Z14" i="5"/>
  <c r="Z9" i="5"/>
  <c r="AA31" i="1"/>
  <c r="Z31" i="1"/>
  <c r="AA25" i="1"/>
  <c r="Z25" i="1"/>
  <c r="AA20" i="1"/>
  <c r="Z20" i="1"/>
  <c r="AA14" i="1"/>
  <c r="Z14" i="1"/>
  <c r="AA9" i="1"/>
  <c r="Z9" i="1"/>
  <c r="AC120" i="6"/>
  <c r="AB120" i="6"/>
  <c r="AC64" i="5"/>
  <c r="AB64" i="5"/>
  <c r="AC58" i="5"/>
  <c r="AC53" i="5"/>
  <c r="AC41" i="5"/>
  <c r="AB58" i="5"/>
  <c r="AB53" i="5"/>
  <c r="AB41" i="5"/>
  <c r="AC31" i="5"/>
  <c r="AB31" i="5"/>
  <c r="AC25" i="5"/>
  <c r="AB25" i="5"/>
  <c r="AC20" i="5"/>
  <c r="AB20" i="5"/>
  <c r="AC14" i="5"/>
  <c r="AB14" i="5"/>
  <c r="AC9" i="5"/>
  <c r="AB9" i="5"/>
  <c r="AC31" i="1"/>
  <c r="AB31" i="1"/>
  <c r="AC25" i="1"/>
  <c r="AB25" i="1"/>
  <c r="AC20" i="1"/>
  <c r="AB20" i="1"/>
  <c r="AC14" i="1"/>
  <c r="AB14" i="1"/>
  <c r="AB9" i="1"/>
  <c r="AM120" i="6"/>
  <c r="AK120" i="6"/>
  <c r="AJ120" i="6"/>
  <c r="AI120" i="6"/>
  <c r="AH120" i="6"/>
  <c r="AG120" i="6"/>
  <c r="AF120" i="6"/>
  <c r="AE120" i="6"/>
  <c r="AD120" i="6"/>
  <c r="AL120" i="6"/>
  <c r="AH20" i="1"/>
  <c r="AG64" i="5"/>
  <c r="AG58" i="5"/>
  <c r="AG53" i="5"/>
  <c r="AG41" i="5"/>
  <c r="AF64" i="5"/>
  <c r="AF58" i="5"/>
  <c r="AF53" i="5"/>
  <c r="AF41" i="5"/>
  <c r="AL41" i="5"/>
  <c r="AL53" i="5"/>
  <c r="AL58" i="5"/>
  <c r="AL64" i="5"/>
  <c r="AM41" i="5"/>
  <c r="AM53" i="5"/>
  <c r="AM58" i="5"/>
  <c r="AM64" i="5"/>
  <c r="AJ41" i="5"/>
  <c r="AJ53" i="5"/>
  <c r="AJ58" i="5"/>
  <c r="AJ64" i="5"/>
  <c r="AK41" i="5"/>
  <c r="AK53" i="5"/>
  <c r="AK58" i="5"/>
  <c r="AK64" i="5"/>
  <c r="AH41" i="5"/>
  <c r="AH53" i="5"/>
  <c r="AH58" i="5"/>
  <c r="AH64" i="5"/>
  <c r="AI41" i="5"/>
  <c r="AI53" i="5"/>
  <c r="AI58" i="5"/>
  <c r="AI64" i="5"/>
  <c r="AD41" i="5"/>
  <c r="AD53" i="5"/>
  <c r="AD58" i="5"/>
  <c r="AD64" i="5"/>
  <c r="AE41" i="5"/>
  <c r="AE53" i="5"/>
  <c r="AE58" i="5"/>
  <c r="AE64" i="5"/>
  <c r="AL9" i="5"/>
  <c r="AL14" i="5"/>
  <c r="AL20" i="5"/>
  <c r="AL25" i="5"/>
  <c r="AL31" i="5"/>
  <c r="AM9" i="5"/>
  <c r="AM14" i="5"/>
  <c r="AM20" i="5"/>
  <c r="AM25" i="5"/>
  <c r="AM31" i="5"/>
  <c r="AJ9" i="5"/>
  <c r="AJ14" i="5"/>
  <c r="AJ20" i="5"/>
  <c r="AJ25" i="5"/>
  <c r="AJ31" i="5"/>
  <c r="AK9" i="5"/>
  <c r="AK14" i="5"/>
  <c r="AK20" i="5"/>
  <c r="AK25" i="5"/>
  <c r="AK31" i="5"/>
  <c r="AH9" i="5"/>
  <c r="AH14" i="5"/>
  <c r="AH20" i="5"/>
  <c r="AH25" i="5"/>
  <c r="AH31" i="5"/>
  <c r="AI9" i="5"/>
  <c r="AI14" i="5"/>
  <c r="AI20" i="5"/>
  <c r="AI25" i="5"/>
  <c r="AI31" i="5"/>
  <c r="AF9" i="5"/>
  <c r="AF14" i="5"/>
  <c r="AF20" i="5"/>
  <c r="AF25" i="5"/>
  <c r="AF31" i="5"/>
  <c r="AG9" i="5"/>
  <c r="AG14" i="5"/>
  <c r="AG20" i="5"/>
  <c r="AG25" i="5"/>
  <c r="AG31" i="5"/>
  <c r="AD9" i="5"/>
  <c r="AD14" i="5"/>
  <c r="AD20" i="5"/>
  <c r="AD25" i="5"/>
  <c r="AD31" i="5"/>
  <c r="AE9" i="5"/>
  <c r="AE14" i="5"/>
  <c r="AE20" i="5"/>
  <c r="AE25" i="5"/>
  <c r="AE31" i="5"/>
  <c r="AD9" i="1"/>
  <c r="AD14" i="1"/>
  <c r="AD20" i="1"/>
  <c r="AD25" i="1"/>
  <c r="AD32" i="1" s="1"/>
  <c r="AD31" i="1"/>
  <c r="AE9" i="1"/>
  <c r="AE14" i="1"/>
  <c r="AE20" i="1"/>
  <c r="AE25" i="1"/>
  <c r="AE31" i="1"/>
  <c r="AM31" i="1"/>
  <c r="AL31" i="1"/>
  <c r="AK31" i="1"/>
  <c r="AJ31" i="1"/>
  <c r="AI31" i="1"/>
  <c r="AH31" i="1"/>
  <c r="AG31" i="1"/>
  <c r="AF31" i="1"/>
  <c r="AF25" i="1"/>
  <c r="AF20" i="1"/>
  <c r="AF14" i="1"/>
  <c r="AF9" i="1"/>
  <c r="AG25" i="1"/>
  <c r="AG20" i="1"/>
  <c r="AG14" i="1"/>
  <c r="AG9" i="1"/>
  <c r="AH25" i="1"/>
  <c r="AH14" i="1"/>
  <c r="AH9" i="1"/>
  <c r="AI25" i="1"/>
  <c r="AI20" i="1"/>
  <c r="AI14" i="1"/>
  <c r="AI9" i="1"/>
  <c r="AJ25" i="1"/>
  <c r="AJ20" i="1"/>
  <c r="AJ14" i="1"/>
  <c r="AJ9" i="1"/>
  <c r="AK25" i="1"/>
  <c r="AK20" i="1"/>
  <c r="AK14" i="1"/>
  <c r="AK9" i="1"/>
  <c r="AL25" i="1"/>
  <c r="AL20" i="1"/>
  <c r="AL14" i="1"/>
  <c r="AL9" i="1"/>
  <c r="AM25" i="1"/>
  <c r="AM20" i="1"/>
  <c r="AM14" i="1"/>
  <c r="AM9" i="1"/>
  <c r="AL32" i="5"/>
  <c r="AB32" i="5" l="1"/>
  <c r="AC32" i="1"/>
  <c r="AA32" i="1"/>
  <c r="N69" i="7"/>
  <c r="AJ68" i="7"/>
  <c r="W68" i="7"/>
  <c r="AH68" i="7"/>
  <c r="AM68" i="7"/>
  <c r="AA68" i="7"/>
  <c r="V68" i="7"/>
  <c r="AG68" i="7"/>
  <c r="AM65" i="5"/>
  <c r="AC32" i="5"/>
  <c r="AB33" i="5" s="1"/>
  <c r="AD32" i="5"/>
  <c r="AK32" i="5"/>
  <c r="AE65" i="5"/>
  <c r="AH65" i="5"/>
  <c r="AL65" i="5"/>
  <c r="AL66" i="5" s="1"/>
  <c r="Z65" i="5"/>
  <c r="AI32" i="5"/>
  <c r="AJ32" i="5"/>
  <c r="AJ33" i="5" s="1"/>
  <c r="AD65" i="5"/>
  <c r="AK65" i="5"/>
  <c r="AG32" i="5"/>
  <c r="AM32" i="5"/>
  <c r="AL33" i="5" s="1"/>
  <c r="AI65" i="5"/>
  <c r="AJ65" i="5"/>
  <c r="AF65" i="5"/>
  <c r="P32" i="5"/>
  <c r="Q32" i="5"/>
  <c r="Z32" i="1"/>
  <c r="Z33" i="1" s="1"/>
  <c r="P32" i="1"/>
  <c r="AE32" i="1"/>
  <c r="AD33" i="1" s="1"/>
  <c r="Q32" i="1"/>
  <c r="AM32" i="1"/>
  <c r="AL32" i="1"/>
  <c r="AF32" i="5"/>
  <c r="AF33" i="5" s="1"/>
  <c r="AD68" i="7"/>
  <c r="P65" i="5"/>
  <c r="AK32" i="1"/>
  <c r="AI32" i="1"/>
  <c r="AH32" i="1"/>
  <c r="AG32" i="1"/>
  <c r="AF33" i="1" s="1"/>
  <c r="AF32" i="1"/>
  <c r="AK68" i="7"/>
  <c r="AJ32" i="1"/>
  <c r="AE32" i="5"/>
  <c r="AH32" i="5"/>
  <c r="AH33" i="5" s="1"/>
  <c r="AG65" i="5"/>
  <c r="AB32" i="1"/>
  <c r="AB33" i="1" s="1"/>
  <c r="AB65" i="5"/>
  <c r="Z32" i="5"/>
  <c r="AA32" i="5"/>
  <c r="AC65" i="5"/>
  <c r="AA65" i="5"/>
  <c r="AB68" i="7"/>
  <c r="AF68" i="7"/>
  <c r="AI68" i="7"/>
  <c r="AC68" i="7"/>
  <c r="AC69" i="7" s="1"/>
  <c r="AN68" i="7"/>
  <c r="AM69" i="7" s="1"/>
  <c r="AE68" i="7"/>
  <c r="AE69" i="7" s="1"/>
  <c r="AL68" i="7"/>
  <c r="AJ66" i="5"/>
  <c r="AH33" i="1"/>
  <c r="P33" i="1"/>
  <c r="AG69" i="7" l="1"/>
  <c r="V69" i="7"/>
  <c r="AH66" i="5"/>
  <c r="AK69" i="7"/>
  <c r="AL33" i="1"/>
  <c r="AA69" i="7"/>
  <c r="AI69" i="7"/>
  <c r="AD33" i="5"/>
  <c r="AD66" i="5"/>
  <c r="AF66" i="5"/>
  <c r="Z66" i="5"/>
  <c r="AJ33" i="1"/>
  <c r="Z33" i="5"/>
  <c r="AB66" i="5"/>
</calcChain>
</file>

<file path=xl/sharedStrings.xml><?xml version="1.0" encoding="utf-8"?>
<sst xmlns="http://schemas.openxmlformats.org/spreadsheetml/2006/main" count="684" uniqueCount="240">
  <si>
    <t xml:space="preserve">     New High School Graduates</t>
  </si>
  <si>
    <t xml:space="preserve">     New Transfer Students</t>
  </si>
  <si>
    <t>First-Year Students</t>
  </si>
  <si>
    <t xml:space="preserve">     New High School Grads (w/ 6+ units)</t>
  </si>
  <si>
    <t>Sophomores</t>
  </si>
  <si>
    <t>Juniors</t>
  </si>
  <si>
    <t>Seniors</t>
  </si>
  <si>
    <t xml:space="preserve">     Post-Graduates</t>
  </si>
  <si>
    <t xml:space="preserve">     Special Admits &amp; Auditors</t>
  </si>
  <si>
    <t>Non-Degree Students</t>
  </si>
  <si>
    <t>TOTALS</t>
  </si>
  <si>
    <t xml:space="preserve">     Albion High School Scholars</t>
  </si>
  <si>
    <t xml:space="preserve">     Community Scholars</t>
  </si>
  <si>
    <t xml:space="preserve">     Returning On-Campus Students</t>
  </si>
  <si>
    <t>HEADCOUNT</t>
  </si>
  <si>
    <t>American Indian/Alaska Native</t>
  </si>
  <si>
    <t>Black, non-Hispanic</t>
  </si>
  <si>
    <t>Hispanic</t>
  </si>
  <si>
    <t>White, non-Hispanic</t>
  </si>
  <si>
    <t>Multiracial</t>
  </si>
  <si>
    <t>Unknown</t>
  </si>
  <si>
    <t>WOMEN</t>
  </si>
  <si>
    <t>MEN</t>
  </si>
  <si>
    <t>Full-Time</t>
  </si>
  <si>
    <t>Part-Time</t>
  </si>
  <si>
    <t>ACADEMIC YEAR</t>
  </si>
  <si>
    <t>2006-07</t>
  </si>
  <si>
    <t>2005-06</t>
  </si>
  <si>
    <t>2004-05</t>
  </si>
  <si>
    <t>2003-04</t>
  </si>
  <si>
    <t>2002-03</t>
  </si>
  <si>
    <t>GRAND TOTALS</t>
  </si>
  <si>
    <t>Asian/Pacific Islander</t>
  </si>
  <si>
    <t>International</t>
  </si>
  <si>
    <t>HEADCOUNT (MEN)</t>
  </si>
  <si>
    <t>HEADCOUNT (WOMEN)</t>
  </si>
  <si>
    <t>TOTALS (ALL CLASSES)</t>
  </si>
  <si>
    <t>AL</t>
  </si>
  <si>
    <t>AZ</t>
  </si>
  <si>
    <t>CA</t>
  </si>
  <si>
    <t>CO</t>
  </si>
  <si>
    <t>CT</t>
  </si>
  <si>
    <t>FL</t>
  </si>
  <si>
    <t>GA</t>
  </si>
  <si>
    <t>IL</t>
  </si>
  <si>
    <t>IN</t>
  </si>
  <si>
    <t>KY</t>
  </si>
  <si>
    <t>MA</t>
  </si>
  <si>
    <t>MD</t>
  </si>
  <si>
    <t>MI</t>
  </si>
  <si>
    <t>MN</t>
  </si>
  <si>
    <t>NC</t>
  </si>
  <si>
    <t>NH</t>
  </si>
  <si>
    <t>NJ</t>
  </si>
  <si>
    <t>NV</t>
  </si>
  <si>
    <t>NY</t>
  </si>
  <si>
    <t>OH</t>
  </si>
  <si>
    <t>PA</t>
  </si>
  <si>
    <t>RI</t>
  </si>
  <si>
    <t>SC</t>
  </si>
  <si>
    <t>TN</t>
  </si>
  <si>
    <t>TX</t>
  </si>
  <si>
    <t>WA</t>
  </si>
  <si>
    <t>WI</t>
  </si>
  <si>
    <t>Bahamas</t>
  </si>
  <si>
    <t>China</t>
  </si>
  <si>
    <t>Germany</t>
  </si>
  <si>
    <t>Ghana</t>
  </si>
  <si>
    <t>Greece</t>
  </si>
  <si>
    <t>Japan</t>
  </si>
  <si>
    <t>Korea</t>
  </si>
  <si>
    <t>Saudi Arabia</t>
  </si>
  <si>
    <t>Slovakia</t>
  </si>
  <si>
    <t>Turkmenistan</t>
  </si>
  <si>
    <t>Grand Total</t>
  </si>
  <si>
    <t>STATE/COUNTRY</t>
  </si>
  <si>
    <t>France</t>
  </si>
  <si>
    <t>Spain</t>
  </si>
  <si>
    <t>IA</t>
  </si>
  <si>
    <t>ME</t>
  </si>
  <si>
    <t>MO</t>
  </si>
  <si>
    <t>NE</t>
  </si>
  <si>
    <t>OK</t>
  </si>
  <si>
    <t>VA</t>
  </si>
  <si>
    <t>VT</t>
  </si>
  <si>
    <t>WY</t>
  </si>
  <si>
    <t>Bulgaria</t>
  </si>
  <si>
    <t>Chile</t>
  </si>
  <si>
    <t>Ethiopia</t>
  </si>
  <si>
    <t>India</t>
  </si>
  <si>
    <t>Jamaica</t>
  </si>
  <si>
    <t>Mexico</t>
  </si>
  <si>
    <t>Nepal</t>
  </si>
  <si>
    <t>New Zealand</t>
  </si>
  <si>
    <t>Pakistan</t>
  </si>
  <si>
    <t>Viet Nam</t>
  </si>
  <si>
    <t>Ecuador</t>
  </si>
  <si>
    <t>ALABAMA</t>
  </si>
  <si>
    <t>ALASKA</t>
  </si>
  <si>
    <t>AK</t>
  </si>
  <si>
    <t xml:space="preserve">ARIZONA </t>
  </si>
  <si>
    <t>ARKANSAS</t>
  </si>
  <si>
    <t>AR</t>
  </si>
  <si>
    <t xml:space="preserve">CALIFORNIA </t>
  </si>
  <si>
    <t xml:space="preserve">COLORADO </t>
  </si>
  <si>
    <t>CONNECTICUT</t>
  </si>
  <si>
    <t>DELAWARE</t>
  </si>
  <si>
    <t>DE</t>
  </si>
  <si>
    <t>DISTRICT OF COLUMBIA</t>
  </si>
  <si>
    <t>DC</t>
  </si>
  <si>
    <t>FLORIDA</t>
  </si>
  <si>
    <t>GEORGIA</t>
  </si>
  <si>
    <t>HAWAII</t>
  </si>
  <si>
    <t>HI</t>
  </si>
  <si>
    <t>IDAHO</t>
  </si>
  <si>
    <t>ID</t>
  </si>
  <si>
    <t>ILLINOIS</t>
  </si>
  <si>
    <t>INDIANA</t>
  </si>
  <si>
    <t>IOWA</t>
  </si>
  <si>
    <t>KANSAS</t>
  </si>
  <si>
    <t>KS</t>
  </si>
  <si>
    <t>KENTUCKY</t>
  </si>
  <si>
    <t>LOUISIANA</t>
  </si>
  <si>
    <t>LA</t>
  </si>
  <si>
    <t>MAINE</t>
  </si>
  <si>
    <t>MARYLAND</t>
  </si>
  <si>
    <t>MASSACHUSETTS</t>
  </si>
  <si>
    <t>MICHIGAN</t>
  </si>
  <si>
    <t>MINNESOTA</t>
  </si>
  <si>
    <t>MISSISSIPPI</t>
  </si>
  <si>
    <t>MS</t>
  </si>
  <si>
    <t>MISSOURI</t>
  </si>
  <si>
    <t>MONTANA</t>
  </si>
  <si>
    <t>MT</t>
  </si>
  <si>
    <t>NEBRASKA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</si>
  <si>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</si>
  <si>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</si>
  <si>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</si>
  <si>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</si>
  <si>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</si>
  <si>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</si>
  <si>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</si>
  <si>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NORTH DAKOTA</t>
  </si>
  <si>
    <t>ND</t>
  </si>
  <si>
    <t>OHIO</t>
  </si>
  <si>
    <t>OKLAHOMA</t>
  </si>
  <si>
    <t>OREGON</t>
  </si>
  <si>
    <t>OR</t>
  </si>
  <si>
    <t>PENNSYLVANIA</t>
  </si>
  <si>
    <t>RHODE ISLAND</t>
  </si>
  <si>
    <t>SOUTH CAROLINA</t>
  </si>
  <si>
    <t>SOUTH DAKOTA</t>
  </si>
  <si>
    <t>SD</t>
  </si>
  <si>
    <t>TENNESSEE</t>
  </si>
  <si>
    <t>TEXAS</t>
  </si>
  <si>
    <t>UTAH</t>
  </si>
  <si>
    <t>UT</t>
  </si>
  <si>
    <t>VERMONT</t>
  </si>
  <si>
    <t xml:space="preserve">VIRGINIA </t>
  </si>
  <si>
    <t>WASHINGTON</t>
  </si>
  <si>
    <t>WEST VIRGINIA</t>
  </si>
  <si>
    <t>WV</t>
  </si>
  <si>
    <t>WISCONSIN</t>
  </si>
  <si>
    <t>WYOMING</t>
  </si>
  <si>
    <t>abv</t>
  </si>
  <si>
    <t>Albania</t>
  </si>
  <si>
    <t>Latvia</t>
  </si>
  <si>
    <t>Poland</t>
  </si>
  <si>
    <t>Zimbabwe</t>
  </si>
  <si>
    <t>Argentina</t>
  </si>
  <si>
    <t>Peru</t>
  </si>
  <si>
    <t>Australia</t>
  </si>
  <si>
    <t>Austria</t>
  </si>
  <si>
    <t>Brazil</t>
  </si>
  <si>
    <t>Columbia</t>
  </si>
  <si>
    <t>Namibia</t>
  </si>
  <si>
    <t>Netherlands</t>
  </si>
  <si>
    <t>2007-08</t>
  </si>
  <si>
    <t xml:space="preserve">   Part-Time</t>
  </si>
  <si>
    <t>Croatia</t>
  </si>
  <si>
    <t>Italy</t>
  </si>
  <si>
    <t>Philippines</t>
  </si>
  <si>
    <t>Slovenia</t>
  </si>
  <si>
    <t>Thailand</t>
  </si>
  <si>
    <t>2008-09</t>
  </si>
  <si>
    <t>England</t>
  </si>
  <si>
    <t>2009-10</t>
  </si>
  <si>
    <t>Abidjan</t>
  </si>
  <si>
    <t>Czech Republic</t>
  </si>
  <si>
    <t>Hong Kong</t>
  </si>
  <si>
    <t>Israel</t>
  </si>
  <si>
    <t>Malaysia</t>
  </si>
  <si>
    <t>Union of Myanmar (Burma)</t>
  </si>
  <si>
    <t>United Arab Emirates</t>
  </si>
  <si>
    <t>2010-11</t>
  </si>
  <si>
    <t>Non-Resident Alien</t>
  </si>
  <si>
    <t>Asian</t>
  </si>
  <si>
    <t>Black/African American</t>
  </si>
  <si>
    <t>Two or More Races</t>
  </si>
  <si>
    <t>White/Caucasian</t>
  </si>
  <si>
    <t>Native Hawaiian/Pacific Islander</t>
  </si>
  <si>
    <t>ACADEMIC YEAR**</t>
  </si>
  <si>
    <t>**STARTING 2010-11 THE ETHNICITY CATEGORIES HAVE BEEN CHANGED TO REFLECT THE</t>
  </si>
  <si>
    <t>Unknown*</t>
  </si>
  <si>
    <t>*Students were re-surveyed to update to the new required Ethnicity Classifications Fall 2010.</t>
  </si>
  <si>
    <t xml:space="preserve">  Those students not yet completing the form make up the majority of the "Unknown" category. This </t>
  </si>
  <si>
    <t xml:space="preserve">  data will be updated as forms are received.</t>
  </si>
  <si>
    <t xml:space="preserve">NEW IPEDS REQUIRED CATEGORIES. </t>
  </si>
  <si>
    <t>Puerto Rico</t>
  </si>
  <si>
    <t>2011-12</t>
  </si>
  <si>
    <t>Egypt</t>
  </si>
  <si>
    <t>Indonesia</t>
  </si>
  <si>
    <t>Lebanon</t>
  </si>
  <si>
    <t>UK</t>
  </si>
  <si>
    <t>Mongolia</t>
  </si>
  <si>
    <t>2012-13</t>
  </si>
  <si>
    <t>Canada</t>
  </si>
  <si>
    <t>2013-14</t>
  </si>
  <si>
    <t>El Salvador</t>
  </si>
  <si>
    <t>Taiwan</t>
  </si>
  <si>
    <t>Republic of San Mari</t>
  </si>
  <si>
    <t>2014-15</t>
  </si>
  <si>
    <r>
      <t xml:space="preserve">1 </t>
    </r>
    <r>
      <rPr>
        <sz val="8"/>
        <color indexed="8"/>
        <rFont val="Arial"/>
        <family val="2"/>
      </rPr>
      <t>(AE)</t>
    </r>
  </si>
  <si>
    <t xml:space="preserve">     Off-Campus Students</t>
  </si>
  <si>
    <t>2015-16</t>
  </si>
  <si>
    <t>Costa Rica</t>
  </si>
  <si>
    <t>Russia</t>
  </si>
  <si>
    <t>Romania</t>
  </si>
  <si>
    <t>*Military FPO/Europe Address</t>
  </si>
  <si>
    <t>2016-17</t>
  </si>
  <si>
    <t>Kosovo</t>
  </si>
  <si>
    <t>Nigeria</t>
  </si>
  <si>
    <t>2017-18</t>
  </si>
  <si>
    <t>2018-19</t>
  </si>
  <si>
    <t>2019-20</t>
  </si>
  <si>
    <t>2020-21</t>
  </si>
  <si>
    <t>FALL ENROLLMENTS 2002-2020 BY GENDER</t>
  </si>
  <si>
    <t>FALL ENROLLMENTS 2002-2020 BY ETHNICITY</t>
  </si>
  <si>
    <t>FALL ENROLLMENTS 2002-2020 BY STATE/COUNTRY</t>
  </si>
  <si>
    <t>FALL ENROLLMENTS 2002 - 2020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</si>
</sst>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/>
      <name val="Arial"/>
      <family val="2"/>
    </font>
    <font>
      <sz val="8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249977111117893"/>
        <bgColor indexed="2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21"/>
      </bottom>
      <diagonal/>
    </border>
    <border>
      <left/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 style="thin">
        <color indexed="64"/>
      </right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/>
      <top style="medium">
        <color indexed="64"/>
      </top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65" applyNumberFormat="0" applyAlignment="0" applyProtection="0"/>
    <xf numFmtId="0" fontId="22" fillId="34" borderId="66" applyNumberFormat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67" applyNumberFormat="0" applyFill="0" applyAlignment="0" applyProtection="0"/>
    <xf numFmtId="0" fontId="26" fillId="0" borderId="68" applyNumberFormat="0" applyFill="0" applyAlignment="0" applyProtection="0"/>
    <xf numFmtId="0" fontId="27" fillId="0" borderId="69" applyNumberFormat="0" applyFill="0" applyAlignment="0" applyProtection="0"/>
    <xf numFmtId="0" fontId="27" fillId="0" borderId="0" applyNumberFormat="0" applyFill="0" applyBorder="0" applyAlignment="0" applyProtection="0"/>
    <xf numFmtId="0" fontId="28" fillId="36" borderId="65" applyNumberFormat="0" applyAlignment="0" applyProtection="0"/>
    <xf numFmtId="0" fontId="29" fillId="0" borderId="70" applyNumberFormat="0" applyFill="0" applyAlignment="0" applyProtection="0"/>
    <xf numFmtId="0" fontId="30" fillId="37" borderId="0" applyNumberFormat="0" applyBorder="0" applyAlignment="0" applyProtection="0"/>
    <xf numFmtId="0" fontId="12" fillId="0" borderId="0"/>
    <xf numFmtId="0" fontId="18" fillId="38" borderId="71" applyNumberFormat="0" applyFont="0" applyAlignment="0" applyProtection="0"/>
    <xf numFmtId="0" fontId="31" fillId="33" borderId="72" applyNumberFormat="0" applyAlignment="0" applyProtection="0"/>
    <xf numFmtId="0" fontId="32" fillId="0" borderId="0" applyNumberFormat="0" applyFill="0" applyBorder="0" applyAlignment="0" applyProtection="0"/>
    <xf numFmtId="0" fontId="33" fillId="0" borderId="73" applyNumberFormat="0" applyFill="0" applyAlignment="0" applyProtection="0"/>
    <xf numFmtId="0" fontId="34" fillId="0" borderId="0" applyNumberFormat="0" applyFill="0" applyBorder="0" applyAlignment="0" applyProtection="0"/>
  </cellStyleXfs>
  <cellXfs count="365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4" xfId="0" applyFont="1" applyFill="1" applyBorder="1" applyAlignment="1">
      <alignment horizontal="left"/>
    </xf>
    <xf numFmtId="0" fontId="6" fillId="41" borderId="14" xfId="0" applyFont="1" applyFill="1" applyBorder="1" applyAlignment="1">
      <alignment horizontal="center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/>
    <xf numFmtId="0" fontId="8" fillId="6" borderId="4" xfId="0" applyFont="1" applyFill="1" applyBorder="1" applyAlignment="1">
      <alignment vertical="top" wrapText="1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2" fillId="0" borderId="4" xfId="37" applyFont="1" applyBorder="1" applyAlignment="1">
      <alignment horizontal="center" vertical="top" wrapText="1"/>
    </xf>
    <xf numFmtId="0" fontId="12" fillId="0" borderId="5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5" xfId="37" applyFont="1" applyBorder="1" applyAlignment="1">
      <alignment horizontal="center" vertical="top" wrapText="1"/>
    </xf>
    <xf numFmtId="0" fontId="12" fillId="0" borderId="0" xfId="37" applyFont="1" applyAlignment="1">
      <alignment horizontal="center" vertical="top" wrapText="1"/>
    </xf>
    <xf numFmtId="0" fontId="2" fillId="0" borderId="0" xfId="37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8" fillId="42" borderId="4" xfId="0" applyFont="1" applyFill="1" applyBorder="1" applyAlignment="1">
      <alignment horizontal="left" vertical="top" wrapText="1"/>
    </xf>
    <xf numFmtId="0" fontId="2" fillId="42" borderId="4" xfId="0" applyFont="1" applyFill="1" applyBorder="1" applyAlignment="1">
      <alignment horizontal="center" vertical="top" wrapText="1"/>
    </xf>
    <xf numFmtId="0" fontId="2" fillId="42" borderId="5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2" fillId="0" borderId="4" xfId="0" applyFont="1" applyFill="1" applyBorder="1" applyAlignment="1">
      <alignment horizontal="left"/>
    </xf>
    <xf numFmtId="0" fontId="6" fillId="41" borderId="4" xfId="0" applyFont="1" applyFill="1" applyBorder="1" applyAlignment="1">
      <alignment horizontal="left" vertical="top" wrapText="1"/>
    </xf>
    <xf numFmtId="0" fontId="1" fillId="41" borderId="4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top" wrapText="1"/>
    </xf>
    <xf numFmtId="0" fontId="0" fillId="0" borderId="33" xfId="0" applyFill="1" applyBorder="1"/>
    <xf numFmtId="0" fontId="6" fillId="41" borderId="39" xfId="0" applyFont="1" applyFill="1" applyBorder="1" applyAlignment="1">
      <alignment horizontal="left" vertical="top" wrapText="1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Continuous" vertical="center"/>
    </xf>
    <xf numFmtId="0" fontId="17" fillId="7" borderId="45" xfId="0" applyFont="1" applyFill="1" applyBorder="1" applyAlignment="1">
      <alignment horizontal="centerContinuous" vertical="center"/>
    </xf>
    <xf numFmtId="0" fontId="17" fillId="7" borderId="46" xfId="0" applyFont="1" applyFill="1" applyBorder="1" applyAlignment="1">
      <alignment horizontal="centerContinuous" vertical="center"/>
    </xf>
    <xf numFmtId="0" fontId="17" fillId="7" borderId="47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7" borderId="20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1" fontId="6" fillId="41" borderId="0" xfId="0" applyNumberFormat="1" applyFont="1" applyFill="1" applyBorder="1" applyAlignment="1">
      <alignment horizontal="center" vertical="top" wrapText="1"/>
    </xf>
    <xf numFmtId="1" fontId="6" fillId="41" borderId="3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1" fontId="1" fillId="41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" fontId="6" fillId="3" borderId="51" xfId="0" applyNumberFormat="1" applyFont="1" applyFill="1" applyBorder="1" applyAlignment="1">
      <alignment horizontal="center" vertical="top" wrapText="1"/>
    </xf>
    <xf numFmtId="1" fontId="6" fillId="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5" borderId="16" xfId="0" applyNumberFormat="1" applyFont="1" applyFill="1" applyBorder="1" applyAlignment="1">
      <alignment horizontal="center" vertical="top" wrapText="1"/>
    </xf>
    <xf numFmtId="1" fontId="6" fillId="41" borderId="16" xfId="0" applyNumberFormat="1" applyFont="1" applyFill="1" applyBorder="1" applyAlignment="1">
      <alignment horizontal="center" vertical="top" wrapText="1"/>
    </xf>
    <xf numFmtId="1" fontId="6" fillId="41" borderId="42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1" fontId="6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41" borderId="53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55" xfId="0" applyFont="1" applyFill="1" applyBorder="1" applyAlignment="1">
      <alignment horizontal="center"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center" vertical="top" wrapText="1"/>
    </xf>
    <xf numFmtId="0" fontId="6" fillId="41" borderId="3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8" fillId="42" borderId="4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left" vertical="top" wrapText="1"/>
    </xf>
    <xf numFmtId="0" fontId="8" fillId="42" borderId="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6" fillId="3" borderId="1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41" borderId="16" xfId="0" applyFont="1" applyFill="1" applyBorder="1" applyAlignment="1">
      <alignment horizontal="center" vertical="top" wrapText="1"/>
    </xf>
    <xf numFmtId="0" fontId="6" fillId="41" borderId="4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horizontal="center" vertical="top" wrapText="1"/>
    </xf>
    <xf numFmtId="0" fontId="6" fillId="41" borderId="4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1" fontId="6" fillId="0" borderId="37" xfId="0" applyNumberFormat="1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left" vertical="center"/>
    </xf>
    <xf numFmtId="0" fontId="11" fillId="43" borderId="29" xfId="0" applyFont="1" applyFill="1" applyBorder="1" applyAlignment="1">
      <alignment horizontal="center" vertical="center"/>
    </xf>
    <xf numFmtId="0" fontId="11" fillId="43" borderId="30" xfId="0" applyFont="1" applyFill="1" applyBorder="1" applyAlignment="1">
      <alignment horizontal="center" vertical="center"/>
    </xf>
    <xf numFmtId="0" fontId="11" fillId="43" borderId="1" xfId="0" applyFont="1" applyFill="1" applyBorder="1" applyAlignment="1">
      <alignment horizontal="center" vertical="center"/>
    </xf>
    <xf numFmtId="0" fontId="11" fillId="43" borderId="74" xfId="0" applyFont="1" applyFill="1" applyBorder="1" applyAlignment="1">
      <alignment horizontal="center" vertical="center"/>
    </xf>
    <xf numFmtId="0" fontId="11" fillId="43" borderId="58" xfId="0" applyFont="1" applyFill="1" applyBorder="1" applyAlignment="1">
      <alignment horizontal="center" vertical="center"/>
    </xf>
    <xf numFmtId="0" fontId="11" fillId="43" borderId="32" xfId="0" applyFont="1" applyFill="1" applyBorder="1" applyAlignment="1">
      <alignment horizontal="center" vertical="center"/>
    </xf>
    <xf numFmtId="0" fontId="11" fillId="43" borderId="59" xfId="0" applyFont="1" applyFill="1" applyBorder="1" applyAlignment="1">
      <alignment horizontal="center" vertical="center"/>
    </xf>
    <xf numFmtId="1" fontId="11" fillId="43" borderId="31" xfId="0" applyNumberFormat="1" applyFont="1" applyFill="1" applyBorder="1" applyAlignment="1">
      <alignment horizontal="center" vertical="center"/>
    </xf>
    <xf numFmtId="1" fontId="11" fillId="43" borderId="1" xfId="0" applyNumberFormat="1" applyFont="1" applyFill="1" applyBorder="1" applyAlignment="1">
      <alignment horizontal="center" vertical="center"/>
    </xf>
    <xf numFmtId="0" fontId="11" fillId="43" borderId="3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left" vertical="center"/>
    </xf>
    <xf numFmtId="0" fontId="2" fillId="40" borderId="0" xfId="0" applyFont="1" applyFill="1" applyAlignment="1">
      <alignment vertical="center"/>
    </xf>
    <xf numFmtId="0" fontId="9" fillId="43" borderId="6" xfId="0" applyFont="1" applyFill="1" applyBorder="1" applyAlignment="1">
      <alignment horizontal="left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49" xfId="0" applyFont="1" applyFill="1" applyBorder="1" applyAlignment="1">
      <alignment horizontal="center" vertical="center"/>
    </xf>
    <xf numFmtId="0" fontId="9" fillId="43" borderId="52" xfId="0" applyFont="1" applyFill="1" applyBorder="1" applyAlignment="1">
      <alignment horizontal="center" vertical="center"/>
    </xf>
    <xf numFmtId="1" fontId="9" fillId="43" borderId="13" xfId="0" applyNumberFormat="1" applyFont="1" applyFill="1" applyBorder="1" applyAlignment="1">
      <alignment horizontal="center" vertical="center"/>
    </xf>
    <xf numFmtId="1" fontId="9" fillId="43" borderId="49" xfId="0" applyNumberFormat="1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3" borderId="8" xfId="0" applyFont="1" applyFill="1" applyBorder="1" applyAlignment="1">
      <alignment horizontal="center" vertical="center"/>
    </xf>
    <xf numFmtId="0" fontId="9" fillId="43" borderId="7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horizontal="left"/>
    </xf>
    <xf numFmtId="0" fontId="6" fillId="41" borderId="25" xfId="0" applyFont="1" applyFill="1" applyBorder="1" applyAlignment="1">
      <alignment horizontal="center"/>
    </xf>
    <xf numFmtId="0" fontId="6" fillId="41" borderId="26" xfId="0" applyFont="1" applyFill="1" applyBorder="1" applyAlignment="1">
      <alignment horizontal="center"/>
    </xf>
    <xf numFmtId="0" fontId="6" fillId="41" borderId="27" xfId="0" applyFont="1" applyFill="1" applyBorder="1" applyAlignment="1">
      <alignment horizontal="center"/>
    </xf>
    <xf numFmtId="0" fontId="6" fillId="41" borderId="57" xfId="0" applyFont="1" applyFill="1" applyBorder="1" applyAlignment="1">
      <alignment horizontal="center"/>
    </xf>
    <xf numFmtId="0" fontId="6" fillId="41" borderId="50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1" fontId="6" fillId="41" borderId="27" xfId="0" applyNumberFormat="1" applyFont="1" applyFill="1" applyBorder="1" applyAlignment="1">
      <alignment horizontal="center"/>
    </xf>
    <xf numFmtId="1" fontId="6" fillId="41" borderId="50" xfId="0" applyNumberFormat="1" applyFont="1" applyFill="1" applyBorder="1" applyAlignment="1">
      <alignment horizontal="center"/>
    </xf>
    <xf numFmtId="0" fontId="6" fillId="41" borderId="25" xfId="0" applyNumberFormat="1" applyFont="1" applyFill="1" applyBorder="1" applyAlignment="1">
      <alignment horizontal="center"/>
    </xf>
    <xf numFmtId="0" fontId="6" fillId="41" borderId="26" xfId="0" applyNumberFormat="1" applyFont="1" applyFill="1" applyBorder="1" applyAlignment="1">
      <alignment horizontal="center"/>
    </xf>
    <xf numFmtId="0" fontId="6" fillId="41" borderId="27" xfId="0" applyNumberFormat="1" applyFont="1" applyFill="1" applyBorder="1" applyAlignment="1">
      <alignment horizontal="center"/>
    </xf>
    <xf numFmtId="0" fontId="1" fillId="0" borderId="0" xfId="0" applyFont="1"/>
    <xf numFmtId="0" fontId="0" fillId="6" borderId="4" xfId="0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41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41" borderId="25" xfId="0" applyFont="1" applyFill="1" applyBorder="1" applyAlignment="1">
      <alignment horizontal="center"/>
    </xf>
    <xf numFmtId="0" fontId="2" fillId="43" borderId="5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6" fillId="0" borderId="21" xfId="0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top"/>
    </xf>
    <xf numFmtId="0" fontId="35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7" fillId="7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7" fillId="7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workbookViewId="0">
      <pane ySplit="4" topLeftCell="A5" activePane="bottomLeft" state="frozen"/>
      <selection pane="bottomLeft" activeCell="C8" sqref="C8"/>
    </sheetView>
  </sheetViews>
  <sheetFormatPr defaultColWidth="9.140625" defaultRowHeight="12.75" x14ac:dyDescent="0.2"/>
  <cols>
    <col min="1" max="1" width="35.28515625" style="46" customWidth="1"/>
    <col min="2" max="2" width="8.5703125" style="46" bestFit="1" customWidth="1"/>
    <col min="3" max="3" width="9" style="46" bestFit="1" customWidth="1"/>
    <col min="4" max="4" width="8.5703125" style="46" bestFit="1" customWidth="1"/>
    <col min="5" max="5" width="9" style="46" bestFit="1" customWidth="1"/>
    <col min="6" max="6" width="8.5703125" style="46" bestFit="1" customWidth="1"/>
    <col min="7" max="7" width="9" style="46" bestFit="1" customWidth="1"/>
    <col min="8" max="8" width="8.5703125" style="46" bestFit="1" customWidth="1"/>
    <col min="9" max="9" width="9" style="46" bestFit="1" customWidth="1"/>
    <col min="10" max="10" width="8.5703125" style="46" bestFit="1" customWidth="1"/>
    <col min="11" max="11" width="9" style="46" bestFit="1" customWidth="1"/>
    <col min="12" max="12" width="10.28515625" style="46" customWidth="1"/>
    <col min="13" max="13" width="10" style="46" customWidth="1"/>
    <col min="14" max="14" width="8.5703125" style="43" bestFit="1" customWidth="1"/>
    <col min="15" max="15" width="9" style="43" bestFit="1" customWidth="1"/>
    <col min="16" max="16" width="8.5703125" style="43" bestFit="1" customWidth="1"/>
    <col min="17" max="17" width="9" style="43" bestFit="1" customWidth="1"/>
    <col min="18" max="18" width="8.5703125" style="43" bestFit="1" customWidth="1"/>
    <col min="19" max="19" width="9" style="43" bestFit="1" customWidth="1"/>
    <col min="20" max="20" width="8.5703125" style="43" bestFit="1" customWidth="1"/>
    <col min="21" max="21" width="9" style="43" bestFit="1" customWidth="1"/>
    <col min="22" max="22" width="8.5703125" style="43" bestFit="1" customWidth="1"/>
    <col min="23" max="23" width="9" style="43" bestFit="1" customWidth="1"/>
    <col min="24" max="24" width="8.5703125" style="70" bestFit="1" customWidth="1"/>
    <col min="25" max="25" width="9" style="70" bestFit="1" customWidth="1"/>
    <col min="26" max="26" width="9.5703125" style="70" customWidth="1"/>
    <col min="27" max="27" width="9.7109375" style="43" customWidth="1"/>
    <col min="28" max="37" width="9.5703125" style="43" customWidth="1"/>
    <col min="38" max="16384" width="9.140625" style="43"/>
  </cols>
  <sheetData>
    <row r="1" spans="1:39" ht="28.5" customHeight="1" x14ac:dyDescent="0.2">
      <c r="A1" s="161" t="s">
        <v>239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39" ht="14.25" customHeight="1" thickBot="1" x14ac:dyDescent="0.25"/>
    <row r="3" spans="1:39" s="253" customFormat="1" ht="24" customHeight="1" x14ac:dyDescent="0.2">
      <c r="A3" s="250" t="s">
        <v>25</v>
      </c>
      <c r="B3" s="336" t="s">
        <v>235</v>
      </c>
      <c r="C3" s="340"/>
      <c r="D3" s="336" t="s">
        <v>234</v>
      </c>
      <c r="E3" s="340"/>
      <c r="F3" s="336" t="s">
        <v>233</v>
      </c>
      <c r="G3" s="340"/>
      <c r="H3" s="336" t="s">
        <v>232</v>
      </c>
      <c r="I3" s="340"/>
      <c r="J3" s="336" t="s">
        <v>229</v>
      </c>
      <c r="K3" s="340"/>
      <c r="L3" s="336" t="s">
        <v>224</v>
      </c>
      <c r="M3" s="340"/>
      <c r="N3" s="336" t="s">
        <v>221</v>
      </c>
      <c r="O3" s="340"/>
      <c r="P3" s="336" t="s">
        <v>217</v>
      </c>
      <c r="Q3" s="337"/>
      <c r="R3" s="336" t="s">
        <v>215</v>
      </c>
      <c r="S3" s="337"/>
      <c r="T3" s="336" t="s">
        <v>209</v>
      </c>
      <c r="U3" s="337"/>
      <c r="V3" s="336" t="s">
        <v>194</v>
      </c>
      <c r="W3" s="337"/>
      <c r="X3" s="336" t="s">
        <v>186</v>
      </c>
      <c r="Y3" s="337"/>
      <c r="Z3" s="336" t="s">
        <v>184</v>
      </c>
      <c r="AA3" s="343"/>
      <c r="AB3" s="336" t="s">
        <v>177</v>
      </c>
      <c r="AC3" s="343"/>
      <c r="AD3" s="178" t="s">
        <v>26</v>
      </c>
      <c r="AE3" s="251"/>
      <c r="AF3" s="252" t="s">
        <v>27</v>
      </c>
      <c r="AG3" s="252"/>
      <c r="AH3" s="178" t="s">
        <v>28</v>
      </c>
      <c r="AI3" s="251"/>
      <c r="AJ3" s="252" t="s">
        <v>29</v>
      </c>
      <c r="AK3" s="252"/>
      <c r="AL3" s="178" t="s">
        <v>30</v>
      </c>
      <c r="AM3" s="251"/>
    </row>
    <row r="4" spans="1:39" s="6" customFormat="1" x14ac:dyDescent="0.2">
      <c r="A4" s="102"/>
      <c r="B4" s="49" t="s">
        <v>23</v>
      </c>
      <c r="C4" s="50" t="s">
        <v>24</v>
      </c>
      <c r="D4" s="49" t="s">
        <v>23</v>
      </c>
      <c r="E4" s="50" t="s">
        <v>24</v>
      </c>
      <c r="F4" s="49" t="s">
        <v>23</v>
      </c>
      <c r="G4" s="50" t="s">
        <v>24</v>
      </c>
      <c r="H4" s="49" t="s">
        <v>23</v>
      </c>
      <c r="I4" s="50" t="s">
        <v>24</v>
      </c>
      <c r="J4" s="49" t="s">
        <v>23</v>
      </c>
      <c r="K4" s="50" t="s">
        <v>24</v>
      </c>
      <c r="L4" s="49" t="s">
        <v>23</v>
      </c>
      <c r="M4" s="50" t="s">
        <v>24</v>
      </c>
      <c r="N4" s="49" t="s">
        <v>23</v>
      </c>
      <c r="O4" s="50" t="s">
        <v>24</v>
      </c>
      <c r="P4" s="49" t="s">
        <v>23</v>
      </c>
      <c r="Q4" s="50" t="s">
        <v>24</v>
      </c>
      <c r="R4" s="49" t="s">
        <v>23</v>
      </c>
      <c r="S4" s="50" t="s">
        <v>24</v>
      </c>
      <c r="T4" s="49" t="s">
        <v>23</v>
      </c>
      <c r="U4" s="50" t="s">
        <v>24</v>
      </c>
      <c r="V4" s="49" t="s">
        <v>23</v>
      </c>
      <c r="W4" s="50" t="s">
        <v>24</v>
      </c>
      <c r="X4" s="49" t="s">
        <v>23</v>
      </c>
      <c r="Y4" s="50" t="s">
        <v>24</v>
      </c>
      <c r="Z4" s="49" t="s">
        <v>23</v>
      </c>
      <c r="AA4" s="50" t="s">
        <v>24</v>
      </c>
      <c r="AB4" s="4" t="s">
        <v>23</v>
      </c>
      <c r="AC4" s="45" t="s">
        <v>178</v>
      </c>
      <c r="AD4" s="4" t="s">
        <v>23</v>
      </c>
      <c r="AE4" s="7" t="s">
        <v>24</v>
      </c>
      <c r="AF4" s="4" t="s">
        <v>23</v>
      </c>
      <c r="AG4" s="5" t="s">
        <v>24</v>
      </c>
      <c r="AH4" s="4" t="s">
        <v>23</v>
      </c>
      <c r="AI4" s="7" t="s">
        <v>24</v>
      </c>
      <c r="AJ4" s="5" t="s">
        <v>23</v>
      </c>
      <c r="AK4" s="5" t="s">
        <v>24</v>
      </c>
      <c r="AL4" s="4" t="s">
        <v>23</v>
      </c>
      <c r="AM4" s="7" t="s">
        <v>24</v>
      </c>
    </row>
    <row r="5" spans="1:39" ht="18" x14ac:dyDescent="0.2">
      <c r="A5" s="47" t="s">
        <v>2</v>
      </c>
      <c r="B5" s="47"/>
      <c r="C5" s="262"/>
      <c r="D5" s="47"/>
      <c r="E5" s="262"/>
      <c r="F5" s="47"/>
      <c r="G5" s="262"/>
      <c r="H5" s="47"/>
      <c r="I5" s="262"/>
      <c r="J5" s="47"/>
      <c r="K5" s="262"/>
      <c r="L5" s="47"/>
      <c r="M5" s="262"/>
      <c r="N5" s="47"/>
      <c r="O5" s="255"/>
      <c r="P5" s="44"/>
      <c r="Q5" s="99"/>
      <c r="R5" s="44"/>
      <c r="S5" s="99"/>
      <c r="T5" s="44"/>
      <c r="U5" s="99"/>
      <c r="V5" s="44"/>
      <c r="W5" s="99"/>
      <c r="X5" s="44"/>
      <c r="Y5" s="48"/>
      <c r="Z5" s="44"/>
      <c r="AA5" s="48"/>
      <c r="AB5" s="44"/>
      <c r="AC5" s="48"/>
      <c r="AD5" s="71"/>
      <c r="AE5" s="80"/>
      <c r="AF5" s="87"/>
      <c r="AG5" s="87"/>
      <c r="AH5" s="71"/>
      <c r="AI5" s="80"/>
      <c r="AJ5" s="87"/>
      <c r="AK5" s="87"/>
      <c r="AL5" s="71"/>
      <c r="AM5" s="80"/>
    </row>
    <row r="6" spans="1:39" x14ac:dyDescent="0.2">
      <c r="A6" s="103" t="s">
        <v>0</v>
      </c>
      <c r="B6" s="64">
        <v>466</v>
      </c>
      <c r="C6" s="81">
        <v>2</v>
      </c>
      <c r="D6" s="64">
        <v>401</v>
      </c>
      <c r="E6" s="81">
        <v>0</v>
      </c>
      <c r="F6" s="64">
        <v>417</v>
      </c>
      <c r="G6" s="81">
        <v>0</v>
      </c>
      <c r="H6" s="64">
        <v>503</v>
      </c>
      <c r="I6" s="81">
        <v>0</v>
      </c>
      <c r="J6" s="64">
        <v>394</v>
      </c>
      <c r="K6" s="81">
        <v>0</v>
      </c>
      <c r="L6" s="64">
        <v>444</v>
      </c>
      <c r="M6" s="81">
        <v>0</v>
      </c>
      <c r="N6" s="64">
        <v>352</v>
      </c>
      <c r="O6" s="66">
        <v>0</v>
      </c>
      <c r="P6" s="64">
        <v>340</v>
      </c>
      <c r="Q6" s="81">
        <v>0</v>
      </c>
      <c r="R6" s="64">
        <v>354</v>
      </c>
      <c r="S6" s="81">
        <v>0</v>
      </c>
      <c r="T6" s="64">
        <v>376</v>
      </c>
      <c r="U6" s="81">
        <v>0</v>
      </c>
      <c r="V6" s="64">
        <v>380</v>
      </c>
      <c r="W6" s="81">
        <v>0</v>
      </c>
      <c r="X6" s="109">
        <v>429</v>
      </c>
      <c r="Y6" s="110">
        <v>0</v>
      </c>
      <c r="Z6" s="64">
        <v>480</v>
      </c>
      <c r="AA6" s="66">
        <v>0</v>
      </c>
      <c r="AB6" s="64">
        <v>498</v>
      </c>
      <c r="AC6" s="66">
        <v>4</v>
      </c>
      <c r="AD6" s="72">
        <v>478</v>
      </c>
      <c r="AE6" s="73">
        <v>0</v>
      </c>
      <c r="AF6" s="88">
        <v>569</v>
      </c>
      <c r="AG6" s="88">
        <v>3</v>
      </c>
      <c r="AH6" s="72">
        <v>553</v>
      </c>
      <c r="AI6" s="73">
        <v>0</v>
      </c>
      <c r="AJ6" s="88">
        <v>486</v>
      </c>
      <c r="AK6" s="88">
        <v>1</v>
      </c>
      <c r="AL6" s="72">
        <v>521</v>
      </c>
      <c r="AM6" s="73">
        <v>0</v>
      </c>
    </row>
    <row r="7" spans="1:39" x14ac:dyDescent="0.2">
      <c r="A7" s="103" t="s">
        <v>1</v>
      </c>
      <c r="B7" s="64">
        <v>18</v>
      </c>
      <c r="C7" s="81">
        <v>0</v>
      </c>
      <c r="D7" s="64">
        <v>5</v>
      </c>
      <c r="E7" s="81">
        <v>0</v>
      </c>
      <c r="F7" s="64">
        <v>7</v>
      </c>
      <c r="G7" s="81">
        <v>0</v>
      </c>
      <c r="H7" s="64">
        <v>16</v>
      </c>
      <c r="I7" s="81">
        <v>0</v>
      </c>
      <c r="J7" s="64">
        <v>25</v>
      </c>
      <c r="K7" s="81">
        <v>0</v>
      </c>
      <c r="L7" s="64">
        <v>15</v>
      </c>
      <c r="M7" s="81">
        <v>0</v>
      </c>
      <c r="N7" s="64">
        <v>14</v>
      </c>
      <c r="O7" s="66">
        <v>0</v>
      </c>
      <c r="P7" s="64">
        <v>8</v>
      </c>
      <c r="Q7" s="81">
        <v>0</v>
      </c>
      <c r="R7" s="64">
        <v>8</v>
      </c>
      <c r="S7" s="81">
        <v>0</v>
      </c>
      <c r="T7" s="64">
        <v>20</v>
      </c>
      <c r="U7" s="81">
        <v>0</v>
      </c>
      <c r="V7" s="64">
        <v>6</v>
      </c>
      <c r="W7" s="81">
        <v>0</v>
      </c>
      <c r="X7" s="109">
        <v>15</v>
      </c>
      <c r="Y7" s="110">
        <v>0</v>
      </c>
      <c r="Z7" s="64">
        <v>2</v>
      </c>
      <c r="AA7" s="66">
        <v>0</v>
      </c>
      <c r="AB7" s="64">
        <v>13</v>
      </c>
      <c r="AC7" s="66">
        <v>0</v>
      </c>
      <c r="AD7" s="72">
        <v>10</v>
      </c>
      <c r="AE7" s="73">
        <v>0</v>
      </c>
      <c r="AF7" s="88">
        <v>7</v>
      </c>
      <c r="AG7" s="88">
        <v>0</v>
      </c>
      <c r="AH7" s="72">
        <v>10</v>
      </c>
      <c r="AI7" s="73">
        <v>0</v>
      </c>
      <c r="AJ7" s="88">
        <v>11</v>
      </c>
      <c r="AK7" s="88">
        <v>0</v>
      </c>
      <c r="AL7" s="72">
        <v>5</v>
      </c>
      <c r="AM7" s="73">
        <v>1</v>
      </c>
    </row>
    <row r="8" spans="1:39" x14ac:dyDescent="0.2">
      <c r="A8" s="103" t="s">
        <v>13</v>
      </c>
      <c r="B8" s="64">
        <v>22</v>
      </c>
      <c r="C8" s="81">
        <v>0</v>
      </c>
      <c r="D8" s="64">
        <v>25</v>
      </c>
      <c r="E8" s="81">
        <v>1</v>
      </c>
      <c r="F8" s="64">
        <v>26</v>
      </c>
      <c r="G8" s="81">
        <v>0</v>
      </c>
      <c r="H8" s="64">
        <v>12</v>
      </c>
      <c r="I8" s="81">
        <v>0</v>
      </c>
      <c r="J8" s="64">
        <v>17</v>
      </c>
      <c r="K8" s="81">
        <v>0</v>
      </c>
      <c r="L8" s="64">
        <v>3</v>
      </c>
      <c r="M8" s="81">
        <v>0</v>
      </c>
      <c r="N8" s="64">
        <v>3</v>
      </c>
      <c r="O8" s="66">
        <v>0</v>
      </c>
      <c r="P8" s="64">
        <v>11</v>
      </c>
      <c r="Q8" s="81">
        <v>1</v>
      </c>
      <c r="R8" s="64">
        <v>11</v>
      </c>
      <c r="S8" s="81">
        <v>3</v>
      </c>
      <c r="T8" s="64">
        <v>3</v>
      </c>
      <c r="U8" s="81">
        <v>2</v>
      </c>
      <c r="V8" s="64">
        <v>11</v>
      </c>
      <c r="W8" s="81">
        <v>1</v>
      </c>
      <c r="X8" s="109">
        <v>8</v>
      </c>
      <c r="Y8" s="110">
        <v>1</v>
      </c>
      <c r="Z8" s="64">
        <v>10</v>
      </c>
      <c r="AA8" s="66">
        <v>0</v>
      </c>
      <c r="AB8" s="64">
        <v>13</v>
      </c>
      <c r="AC8" s="66">
        <v>0</v>
      </c>
      <c r="AD8" s="72">
        <v>7</v>
      </c>
      <c r="AE8" s="73">
        <v>3</v>
      </c>
      <c r="AF8" s="88">
        <v>1</v>
      </c>
      <c r="AG8" s="88">
        <v>0</v>
      </c>
      <c r="AH8" s="72">
        <v>8</v>
      </c>
      <c r="AI8" s="73">
        <v>0</v>
      </c>
      <c r="AJ8" s="88">
        <v>6</v>
      </c>
      <c r="AK8" s="88">
        <v>0</v>
      </c>
      <c r="AL8" s="72">
        <v>12</v>
      </c>
      <c r="AM8" s="73">
        <v>2</v>
      </c>
    </row>
    <row r="9" spans="1:39" x14ac:dyDescent="0.2">
      <c r="A9" s="104" t="s">
        <v>10</v>
      </c>
      <c r="B9" s="65">
        <f t="shared" ref="B9" si="0">SUM(B6:B8)</f>
        <v>506</v>
      </c>
      <c r="C9" s="82">
        <f t="shared" ref="C9" si="1">SUM(C6:C8)</f>
        <v>2</v>
      </c>
      <c r="D9" s="65">
        <f t="shared" ref="D9:J9" si="2">SUM(D6:D8)</f>
        <v>431</v>
      </c>
      <c r="E9" s="82">
        <f t="shared" si="2"/>
        <v>1</v>
      </c>
      <c r="F9" s="65">
        <f t="shared" si="2"/>
        <v>450</v>
      </c>
      <c r="G9" s="82">
        <f t="shared" si="2"/>
        <v>0</v>
      </c>
      <c r="H9" s="65">
        <f t="shared" si="2"/>
        <v>531</v>
      </c>
      <c r="I9" s="82">
        <f t="shared" si="2"/>
        <v>0</v>
      </c>
      <c r="J9" s="65">
        <f t="shared" si="2"/>
        <v>436</v>
      </c>
      <c r="K9" s="82">
        <v>0</v>
      </c>
      <c r="L9" s="65">
        <f>SUM(L6:L8)</f>
        <v>462</v>
      </c>
      <c r="M9" s="82">
        <f>SUM(M6:M8)</f>
        <v>0</v>
      </c>
      <c r="N9" s="65">
        <f>SUM(N6:N8)</f>
        <v>369</v>
      </c>
      <c r="O9" s="67">
        <v>0</v>
      </c>
      <c r="P9" s="65">
        <f>SUM(P6:P8)</f>
        <v>359</v>
      </c>
      <c r="Q9" s="82">
        <f>SUM(Q6:Q8)</f>
        <v>1</v>
      </c>
      <c r="R9" s="65">
        <f>SUM(R6:R8)</f>
        <v>373</v>
      </c>
      <c r="S9" s="82">
        <f>SUM(S6:S8)</f>
        <v>3</v>
      </c>
      <c r="T9" s="65">
        <f>SUM(T6:T8)</f>
        <v>399</v>
      </c>
      <c r="U9" s="82">
        <v>2</v>
      </c>
      <c r="V9" s="65">
        <v>397</v>
      </c>
      <c r="W9" s="82">
        <v>1</v>
      </c>
      <c r="X9" s="111">
        <v>452</v>
      </c>
      <c r="Y9" s="112">
        <v>1</v>
      </c>
      <c r="Z9" s="65">
        <f>SUM(Z6:Z8)</f>
        <v>492</v>
      </c>
      <c r="AA9" s="67">
        <f>SUM(AA6:AA8)</f>
        <v>0</v>
      </c>
      <c r="AB9" s="65">
        <f>SUM(AB6:AB8)</f>
        <v>524</v>
      </c>
      <c r="AC9" s="67">
        <v>4</v>
      </c>
      <c r="AD9" s="74">
        <f t="shared" ref="AD9:AM9" si="3">SUM(AD6:AD8)</f>
        <v>495</v>
      </c>
      <c r="AE9" s="75">
        <f t="shared" si="3"/>
        <v>3</v>
      </c>
      <c r="AF9" s="89">
        <f t="shared" si="3"/>
        <v>577</v>
      </c>
      <c r="AG9" s="89">
        <f t="shared" si="3"/>
        <v>3</v>
      </c>
      <c r="AH9" s="74">
        <f t="shared" si="3"/>
        <v>571</v>
      </c>
      <c r="AI9" s="75">
        <f t="shared" si="3"/>
        <v>0</v>
      </c>
      <c r="AJ9" s="89">
        <f t="shared" si="3"/>
        <v>503</v>
      </c>
      <c r="AK9" s="89">
        <f t="shared" si="3"/>
        <v>1</v>
      </c>
      <c r="AL9" s="74">
        <f t="shared" si="3"/>
        <v>538</v>
      </c>
      <c r="AM9" s="75">
        <f t="shared" si="3"/>
        <v>3</v>
      </c>
    </row>
    <row r="10" spans="1:39" ht="18" x14ac:dyDescent="0.2">
      <c r="A10" s="47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99"/>
      <c r="L10" s="44"/>
      <c r="M10" s="99"/>
      <c r="N10" s="44"/>
      <c r="O10" s="48"/>
      <c r="P10" s="44"/>
      <c r="Q10" s="99"/>
      <c r="R10" s="44"/>
      <c r="S10" s="99"/>
      <c r="T10" s="44"/>
      <c r="U10" s="99"/>
      <c r="V10" s="44"/>
      <c r="W10" s="99"/>
      <c r="X10" s="44"/>
      <c r="Y10" s="48"/>
      <c r="Z10" s="44"/>
      <c r="AA10" s="48"/>
      <c r="AB10" s="44"/>
      <c r="AC10" s="48"/>
      <c r="AD10" s="71"/>
      <c r="AE10" s="80"/>
      <c r="AF10" s="87"/>
      <c r="AG10" s="87"/>
      <c r="AH10" s="71"/>
      <c r="AI10" s="80"/>
      <c r="AJ10" s="87"/>
      <c r="AK10" s="87"/>
      <c r="AL10" s="71"/>
      <c r="AM10" s="80"/>
    </row>
    <row r="11" spans="1:39" x14ac:dyDescent="0.2">
      <c r="A11" s="103" t="s">
        <v>3</v>
      </c>
      <c r="B11" s="64">
        <v>7</v>
      </c>
      <c r="C11" s="81">
        <v>0</v>
      </c>
      <c r="D11" s="64">
        <v>11</v>
      </c>
      <c r="E11" s="81">
        <v>0</v>
      </c>
      <c r="F11" s="64">
        <v>10</v>
      </c>
      <c r="G11" s="81">
        <v>0</v>
      </c>
      <c r="H11" s="64">
        <v>11</v>
      </c>
      <c r="I11" s="81">
        <v>0</v>
      </c>
      <c r="J11" s="64">
        <v>8</v>
      </c>
      <c r="K11" s="81">
        <v>0</v>
      </c>
      <c r="L11" s="64">
        <v>10</v>
      </c>
      <c r="M11" s="81">
        <v>0</v>
      </c>
      <c r="N11" s="64">
        <v>4</v>
      </c>
      <c r="O11" s="66">
        <v>0</v>
      </c>
      <c r="P11" s="64">
        <v>5</v>
      </c>
      <c r="Q11" s="81">
        <v>0</v>
      </c>
      <c r="R11" s="64">
        <v>5</v>
      </c>
      <c r="S11" s="81">
        <v>0</v>
      </c>
      <c r="T11" s="64">
        <v>9</v>
      </c>
      <c r="U11" s="81">
        <v>0</v>
      </c>
      <c r="V11" s="64">
        <v>4</v>
      </c>
      <c r="W11" s="81">
        <v>0</v>
      </c>
      <c r="X11" s="109">
        <v>5</v>
      </c>
      <c r="Y11" s="110">
        <v>0</v>
      </c>
      <c r="Z11" s="64">
        <v>5</v>
      </c>
      <c r="AA11" s="66">
        <v>0</v>
      </c>
      <c r="AB11" s="64">
        <v>2</v>
      </c>
      <c r="AC11" s="100">
        <v>0</v>
      </c>
      <c r="AD11" s="72">
        <v>2</v>
      </c>
      <c r="AE11" s="73">
        <v>0</v>
      </c>
      <c r="AF11" s="88">
        <v>2</v>
      </c>
      <c r="AG11" s="88">
        <v>0</v>
      </c>
      <c r="AH11" s="72">
        <v>6</v>
      </c>
      <c r="AI11" s="73">
        <v>0</v>
      </c>
      <c r="AJ11" s="88">
        <v>1</v>
      </c>
      <c r="AK11" s="88">
        <v>0</v>
      </c>
      <c r="AL11" s="72">
        <v>4</v>
      </c>
      <c r="AM11" s="73">
        <v>0</v>
      </c>
    </row>
    <row r="12" spans="1:39" x14ac:dyDescent="0.2">
      <c r="A12" s="103" t="s">
        <v>1</v>
      </c>
      <c r="B12" s="64">
        <v>20</v>
      </c>
      <c r="C12" s="81">
        <v>0</v>
      </c>
      <c r="D12" s="64">
        <v>10</v>
      </c>
      <c r="E12" s="81">
        <v>0</v>
      </c>
      <c r="F12" s="64">
        <v>14</v>
      </c>
      <c r="G12" s="81">
        <v>0</v>
      </c>
      <c r="H12" s="64">
        <v>20</v>
      </c>
      <c r="I12" s="81">
        <v>0</v>
      </c>
      <c r="J12" s="64">
        <v>7</v>
      </c>
      <c r="K12" s="81">
        <v>0</v>
      </c>
      <c r="L12" s="64">
        <v>11</v>
      </c>
      <c r="M12" s="81">
        <v>0</v>
      </c>
      <c r="N12" s="64">
        <v>6</v>
      </c>
      <c r="O12" s="66">
        <v>0</v>
      </c>
      <c r="P12" s="64">
        <v>11</v>
      </c>
      <c r="Q12" s="81">
        <v>0</v>
      </c>
      <c r="R12" s="64">
        <v>19</v>
      </c>
      <c r="S12" s="81">
        <v>0</v>
      </c>
      <c r="T12" s="64">
        <v>11</v>
      </c>
      <c r="U12" s="81">
        <v>0</v>
      </c>
      <c r="V12" s="64">
        <v>16</v>
      </c>
      <c r="W12" s="81">
        <v>0</v>
      </c>
      <c r="X12" s="109">
        <v>16</v>
      </c>
      <c r="Y12" s="110">
        <v>0</v>
      </c>
      <c r="Z12" s="64">
        <v>18</v>
      </c>
      <c r="AA12" s="66">
        <v>0</v>
      </c>
      <c r="AB12" s="64">
        <v>21</v>
      </c>
      <c r="AC12" s="66">
        <v>0</v>
      </c>
      <c r="AD12" s="72">
        <v>15</v>
      </c>
      <c r="AE12" s="73">
        <v>0</v>
      </c>
      <c r="AF12" s="88">
        <v>12</v>
      </c>
      <c r="AG12" s="88">
        <v>0</v>
      </c>
      <c r="AH12" s="72">
        <v>15</v>
      </c>
      <c r="AI12" s="73">
        <v>0</v>
      </c>
      <c r="AJ12" s="88">
        <v>22</v>
      </c>
      <c r="AK12" s="88">
        <v>0</v>
      </c>
      <c r="AL12" s="72">
        <v>17</v>
      </c>
      <c r="AM12" s="73">
        <v>0</v>
      </c>
    </row>
    <row r="13" spans="1:39" x14ac:dyDescent="0.2">
      <c r="A13" s="103" t="s">
        <v>13</v>
      </c>
      <c r="B13" s="64">
        <v>315</v>
      </c>
      <c r="C13" s="81">
        <v>1</v>
      </c>
      <c r="D13" s="64">
        <v>343</v>
      </c>
      <c r="E13" s="81">
        <v>1</v>
      </c>
      <c r="F13" s="64">
        <v>385</v>
      </c>
      <c r="G13" s="81">
        <v>0</v>
      </c>
      <c r="H13" s="64">
        <v>336</v>
      </c>
      <c r="I13" s="81">
        <v>0</v>
      </c>
      <c r="J13" s="64">
        <v>367</v>
      </c>
      <c r="K13" s="81">
        <v>0</v>
      </c>
      <c r="L13" s="64">
        <v>300</v>
      </c>
      <c r="M13" s="81">
        <v>0</v>
      </c>
      <c r="N13" s="64">
        <v>303</v>
      </c>
      <c r="O13" s="66">
        <v>0</v>
      </c>
      <c r="P13" s="64">
        <v>302</v>
      </c>
      <c r="Q13" s="81">
        <v>2</v>
      </c>
      <c r="R13" s="64">
        <v>287</v>
      </c>
      <c r="S13" s="81">
        <v>0</v>
      </c>
      <c r="T13" s="64">
        <v>338</v>
      </c>
      <c r="U13" s="81">
        <v>0</v>
      </c>
      <c r="V13" s="64">
        <v>358</v>
      </c>
      <c r="W13" s="81">
        <v>1</v>
      </c>
      <c r="X13" s="109">
        <v>424</v>
      </c>
      <c r="Y13" s="110">
        <v>1</v>
      </c>
      <c r="Z13" s="64">
        <v>441</v>
      </c>
      <c r="AA13" s="66">
        <v>1</v>
      </c>
      <c r="AB13" s="64">
        <v>423</v>
      </c>
      <c r="AC13" s="66">
        <v>0</v>
      </c>
      <c r="AD13" s="72">
        <v>512</v>
      </c>
      <c r="AE13" s="73">
        <v>1</v>
      </c>
      <c r="AF13" s="88">
        <v>501</v>
      </c>
      <c r="AG13" s="88">
        <v>0</v>
      </c>
      <c r="AH13" s="72">
        <v>436</v>
      </c>
      <c r="AI13" s="73">
        <v>1</v>
      </c>
      <c r="AJ13" s="88">
        <v>461</v>
      </c>
      <c r="AK13" s="88">
        <v>2</v>
      </c>
      <c r="AL13" s="72">
        <v>383</v>
      </c>
      <c r="AM13" s="73">
        <v>2</v>
      </c>
    </row>
    <row r="14" spans="1:39" x14ac:dyDescent="0.2">
      <c r="A14" s="104" t="s">
        <v>10</v>
      </c>
      <c r="B14" s="65">
        <f t="shared" ref="B14" si="4">SUM(B11:B13)</f>
        <v>342</v>
      </c>
      <c r="C14" s="82">
        <f t="shared" ref="C14" si="5">SUM(C11:C13)</f>
        <v>1</v>
      </c>
      <c r="D14" s="65">
        <f t="shared" ref="D14:J14" si="6">SUM(D11:D13)</f>
        <v>364</v>
      </c>
      <c r="E14" s="82">
        <f t="shared" si="6"/>
        <v>1</v>
      </c>
      <c r="F14" s="65">
        <f t="shared" si="6"/>
        <v>409</v>
      </c>
      <c r="G14" s="82">
        <f t="shared" si="6"/>
        <v>0</v>
      </c>
      <c r="H14" s="65">
        <f t="shared" si="6"/>
        <v>367</v>
      </c>
      <c r="I14" s="82">
        <f t="shared" si="6"/>
        <v>0</v>
      </c>
      <c r="J14" s="65">
        <f t="shared" si="6"/>
        <v>382</v>
      </c>
      <c r="K14" s="82">
        <v>0</v>
      </c>
      <c r="L14" s="65">
        <f>SUM(L11:L13)</f>
        <v>321</v>
      </c>
      <c r="M14" s="82">
        <f>SUM(M11:M13)</f>
        <v>0</v>
      </c>
      <c r="N14" s="65">
        <f>SUM(N11:N13)</f>
        <v>313</v>
      </c>
      <c r="O14" s="67">
        <v>0</v>
      </c>
      <c r="P14" s="65">
        <f>SUM(P11:P13)</f>
        <v>318</v>
      </c>
      <c r="Q14" s="82">
        <f>SUM(Q11:Q13)</f>
        <v>2</v>
      </c>
      <c r="R14" s="65">
        <f>SUM(R11:R13)</f>
        <v>311</v>
      </c>
      <c r="S14" s="82">
        <f>SUM(S11:S13)</f>
        <v>0</v>
      </c>
      <c r="T14" s="65">
        <f>SUM(T11:T13)</f>
        <v>358</v>
      </c>
      <c r="U14" s="82">
        <v>0</v>
      </c>
      <c r="V14" s="65">
        <v>378</v>
      </c>
      <c r="W14" s="82">
        <v>1</v>
      </c>
      <c r="X14" s="111">
        <v>445</v>
      </c>
      <c r="Y14" s="112">
        <v>1</v>
      </c>
      <c r="Z14" s="67">
        <f>SUM(Z11:Z13)</f>
        <v>464</v>
      </c>
      <c r="AA14" s="82">
        <f>SUM(AA11:AA13)</f>
        <v>1</v>
      </c>
      <c r="AB14" s="70">
        <f>SUM(AB11:AB13)</f>
        <v>446</v>
      </c>
      <c r="AC14" s="67">
        <f>SUM(AC11:AC13)</f>
        <v>0</v>
      </c>
      <c r="AD14" s="74">
        <f t="shared" ref="AD14:AM14" si="7">SUM(AD11:AD13)</f>
        <v>529</v>
      </c>
      <c r="AE14" s="75">
        <f t="shared" si="7"/>
        <v>1</v>
      </c>
      <c r="AF14" s="89">
        <f t="shared" si="7"/>
        <v>515</v>
      </c>
      <c r="AG14" s="89">
        <f t="shared" si="7"/>
        <v>0</v>
      </c>
      <c r="AH14" s="74">
        <f t="shared" si="7"/>
        <v>457</v>
      </c>
      <c r="AI14" s="75">
        <f t="shared" si="7"/>
        <v>1</v>
      </c>
      <c r="AJ14" s="89">
        <f t="shared" si="7"/>
        <v>484</v>
      </c>
      <c r="AK14" s="89">
        <f t="shared" si="7"/>
        <v>2</v>
      </c>
      <c r="AL14" s="74">
        <f t="shared" si="7"/>
        <v>404</v>
      </c>
      <c r="AM14" s="75">
        <f t="shared" si="7"/>
        <v>2</v>
      </c>
    </row>
    <row r="15" spans="1:39" ht="18" x14ac:dyDescent="0.2">
      <c r="A15" s="47" t="s">
        <v>5</v>
      </c>
      <c r="B15" s="44"/>
      <c r="C15" s="99"/>
      <c r="D15" s="44"/>
      <c r="E15" s="99"/>
      <c r="F15" s="44"/>
      <c r="G15" s="99"/>
      <c r="H15" s="44"/>
      <c r="I15" s="99"/>
      <c r="J15" s="44"/>
      <c r="K15" s="99"/>
      <c r="L15" s="44"/>
      <c r="M15" s="99"/>
      <c r="N15" s="44"/>
      <c r="O15" s="48"/>
      <c r="P15" s="44"/>
      <c r="Q15" s="99"/>
      <c r="R15" s="44"/>
      <c r="S15" s="99"/>
      <c r="T15" s="44"/>
      <c r="U15" s="99"/>
      <c r="V15" s="44"/>
      <c r="W15" s="99"/>
      <c r="X15" s="44"/>
      <c r="Y15" s="48"/>
      <c r="Z15" s="44"/>
      <c r="AA15" s="48"/>
      <c r="AB15" s="44"/>
      <c r="AC15" s="48"/>
      <c r="AD15" s="71"/>
      <c r="AE15" s="80"/>
      <c r="AF15" s="87"/>
      <c r="AG15" s="87"/>
      <c r="AH15" s="71"/>
      <c r="AI15" s="80"/>
      <c r="AJ15" s="87"/>
      <c r="AK15" s="87"/>
      <c r="AL15" s="71"/>
      <c r="AM15" s="80"/>
    </row>
    <row r="16" spans="1:39" s="115" customFormat="1" ht="15" customHeight="1" x14ac:dyDescent="0.2">
      <c r="A16" s="103" t="s">
        <v>3</v>
      </c>
      <c r="B16" s="64">
        <v>3</v>
      </c>
      <c r="C16" s="81">
        <v>0</v>
      </c>
      <c r="D16" s="64">
        <v>3</v>
      </c>
      <c r="E16" s="81">
        <v>0</v>
      </c>
      <c r="F16" s="64">
        <v>1</v>
      </c>
      <c r="G16" s="81">
        <v>0</v>
      </c>
      <c r="H16" s="64">
        <v>1</v>
      </c>
      <c r="I16" s="81">
        <v>0</v>
      </c>
      <c r="J16" s="64">
        <v>0</v>
      </c>
      <c r="K16" s="81">
        <v>0</v>
      </c>
      <c r="L16" s="64">
        <v>1</v>
      </c>
      <c r="M16" s="81">
        <v>0</v>
      </c>
      <c r="N16" s="64">
        <v>1</v>
      </c>
      <c r="O16" s="66">
        <v>0</v>
      </c>
      <c r="P16" s="166">
        <v>1</v>
      </c>
      <c r="Q16" s="167">
        <v>0</v>
      </c>
      <c r="R16" s="166">
        <v>1</v>
      </c>
      <c r="S16" s="167">
        <v>0</v>
      </c>
      <c r="T16" s="163"/>
      <c r="U16" s="164"/>
      <c r="V16" s="163"/>
      <c r="W16" s="164"/>
      <c r="X16" s="163"/>
      <c r="Y16" s="165"/>
      <c r="Z16" s="163"/>
      <c r="AA16" s="165"/>
      <c r="AB16" s="163"/>
      <c r="AC16" s="165"/>
      <c r="AD16" s="72"/>
      <c r="AE16" s="73"/>
      <c r="AF16" s="88"/>
      <c r="AG16" s="88"/>
      <c r="AH16" s="72"/>
      <c r="AI16" s="73"/>
      <c r="AJ16" s="88"/>
      <c r="AK16" s="88"/>
      <c r="AL16" s="72"/>
      <c r="AM16" s="73"/>
    </row>
    <row r="17" spans="1:39" x14ac:dyDescent="0.2">
      <c r="A17" s="103" t="s">
        <v>1</v>
      </c>
      <c r="B17" s="64">
        <v>4</v>
      </c>
      <c r="C17" s="81">
        <v>0</v>
      </c>
      <c r="D17" s="64">
        <v>11</v>
      </c>
      <c r="E17" s="81">
        <v>0</v>
      </c>
      <c r="F17" s="64">
        <v>7</v>
      </c>
      <c r="G17" s="81">
        <v>0</v>
      </c>
      <c r="H17" s="64">
        <v>10</v>
      </c>
      <c r="I17" s="81">
        <v>0</v>
      </c>
      <c r="J17" s="64">
        <v>3</v>
      </c>
      <c r="K17" s="81">
        <v>0</v>
      </c>
      <c r="L17" s="64">
        <v>9</v>
      </c>
      <c r="M17" s="81">
        <v>0</v>
      </c>
      <c r="N17" s="64">
        <v>3</v>
      </c>
      <c r="O17" s="66">
        <v>0</v>
      </c>
      <c r="P17" s="64">
        <v>7</v>
      </c>
      <c r="Q17" s="81">
        <v>0</v>
      </c>
      <c r="R17" s="64">
        <v>9</v>
      </c>
      <c r="S17" s="81">
        <v>0</v>
      </c>
      <c r="T17" s="64">
        <v>2</v>
      </c>
      <c r="U17" s="81">
        <v>0</v>
      </c>
      <c r="V17" s="64">
        <v>4</v>
      </c>
      <c r="W17" s="81">
        <v>0</v>
      </c>
      <c r="X17" s="109">
        <v>1</v>
      </c>
      <c r="Y17" s="110">
        <v>0</v>
      </c>
      <c r="Z17" s="64">
        <v>6</v>
      </c>
      <c r="AA17" s="66">
        <v>0</v>
      </c>
      <c r="AB17" s="64">
        <v>5</v>
      </c>
      <c r="AC17" s="66">
        <v>0</v>
      </c>
      <c r="AD17" s="72">
        <v>3</v>
      </c>
      <c r="AE17" s="73">
        <v>0</v>
      </c>
      <c r="AF17" s="88">
        <v>5</v>
      </c>
      <c r="AG17" s="88">
        <v>0</v>
      </c>
      <c r="AH17" s="72">
        <v>9</v>
      </c>
      <c r="AI17" s="73">
        <v>0</v>
      </c>
      <c r="AJ17" s="88">
        <v>4</v>
      </c>
      <c r="AK17" s="88">
        <v>0</v>
      </c>
      <c r="AL17" s="72">
        <v>5</v>
      </c>
      <c r="AM17" s="73">
        <v>0</v>
      </c>
    </row>
    <row r="18" spans="1:39" x14ac:dyDescent="0.2">
      <c r="A18" s="103" t="s">
        <v>13</v>
      </c>
      <c r="B18" s="64">
        <v>288</v>
      </c>
      <c r="C18" s="81">
        <v>1</v>
      </c>
      <c r="D18" s="64">
        <v>308</v>
      </c>
      <c r="E18" s="81">
        <v>0</v>
      </c>
      <c r="F18" s="64">
        <v>280</v>
      </c>
      <c r="G18" s="81">
        <v>3</v>
      </c>
      <c r="H18" s="64">
        <v>329</v>
      </c>
      <c r="I18" s="81">
        <v>1</v>
      </c>
      <c r="J18" s="64">
        <v>274</v>
      </c>
      <c r="K18" s="81">
        <v>3</v>
      </c>
      <c r="L18" s="64">
        <v>257</v>
      </c>
      <c r="M18" s="81">
        <v>3</v>
      </c>
      <c r="N18" s="64">
        <v>254</v>
      </c>
      <c r="O18" s="66">
        <v>3</v>
      </c>
      <c r="P18" s="64">
        <v>244</v>
      </c>
      <c r="Q18" s="81">
        <v>8</v>
      </c>
      <c r="R18" s="64">
        <v>317</v>
      </c>
      <c r="S18" s="81">
        <v>2</v>
      </c>
      <c r="T18" s="64">
        <v>332</v>
      </c>
      <c r="U18" s="81">
        <v>1</v>
      </c>
      <c r="V18" s="64">
        <v>347</v>
      </c>
      <c r="W18" s="81">
        <v>9</v>
      </c>
      <c r="X18" s="109">
        <v>359</v>
      </c>
      <c r="Y18" s="110">
        <v>6</v>
      </c>
      <c r="Z18" s="64">
        <v>346</v>
      </c>
      <c r="AA18" s="66">
        <v>0</v>
      </c>
      <c r="AB18" s="64">
        <v>404</v>
      </c>
      <c r="AC18" s="66">
        <v>0</v>
      </c>
      <c r="AD18" s="72">
        <v>397</v>
      </c>
      <c r="AE18" s="73">
        <v>0</v>
      </c>
      <c r="AF18" s="88">
        <v>362</v>
      </c>
      <c r="AG18" s="88">
        <v>3</v>
      </c>
      <c r="AH18" s="72">
        <v>392</v>
      </c>
      <c r="AI18" s="73">
        <v>0</v>
      </c>
      <c r="AJ18" s="88">
        <v>329</v>
      </c>
      <c r="AK18" s="88">
        <v>0</v>
      </c>
      <c r="AL18" s="72">
        <v>305</v>
      </c>
      <c r="AM18" s="73">
        <v>5</v>
      </c>
    </row>
    <row r="19" spans="1:39" x14ac:dyDescent="0.2">
      <c r="A19" s="103" t="s">
        <v>223</v>
      </c>
      <c r="B19" s="64">
        <v>2</v>
      </c>
      <c r="C19" s="81"/>
      <c r="D19" s="64">
        <v>14</v>
      </c>
      <c r="E19" s="81">
        <v>0</v>
      </c>
      <c r="F19" s="64">
        <v>8</v>
      </c>
      <c r="G19" s="81">
        <v>0</v>
      </c>
      <c r="H19" s="64">
        <v>19</v>
      </c>
      <c r="I19" s="81">
        <v>0</v>
      </c>
      <c r="J19" s="64">
        <v>8</v>
      </c>
      <c r="K19" s="81">
        <v>0</v>
      </c>
      <c r="L19" s="64">
        <v>19</v>
      </c>
      <c r="M19" s="81">
        <v>0</v>
      </c>
      <c r="N19" s="64">
        <v>14</v>
      </c>
      <c r="O19" s="66">
        <v>0</v>
      </c>
      <c r="P19" s="64">
        <v>14</v>
      </c>
      <c r="Q19" s="81">
        <v>0</v>
      </c>
      <c r="R19" s="64">
        <v>9</v>
      </c>
      <c r="S19" s="81">
        <v>0</v>
      </c>
      <c r="T19" s="64">
        <v>16</v>
      </c>
      <c r="U19" s="81">
        <v>0</v>
      </c>
      <c r="V19" s="64">
        <v>34</v>
      </c>
      <c r="W19" s="81">
        <v>0</v>
      </c>
      <c r="X19" s="109">
        <v>39</v>
      </c>
      <c r="Y19" s="110">
        <v>0</v>
      </c>
      <c r="Z19" s="64">
        <v>49</v>
      </c>
      <c r="AA19" s="66">
        <v>0</v>
      </c>
      <c r="AB19" s="64">
        <v>66</v>
      </c>
      <c r="AC19" s="66">
        <v>0</v>
      </c>
      <c r="AD19" s="72">
        <v>60</v>
      </c>
      <c r="AE19" s="73">
        <v>1</v>
      </c>
      <c r="AF19" s="88">
        <v>38</v>
      </c>
      <c r="AG19" s="88">
        <v>0</v>
      </c>
      <c r="AH19" s="72">
        <v>31</v>
      </c>
      <c r="AI19" s="73">
        <v>0</v>
      </c>
      <c r="AJ19" s="88">
        <v>44</v>
      </c>
      <c r="AK19" s="88">
        <v>0</v>
      </c>
      <c r="AL19" s="72">
        <v>36</v>
      </c>
      <c r="AM19" s="73">
        <v>0</v>
      </c>
    </row>
    <row r="20" spans="1:39" x14ac:dyDescent="0.2">
      <c r="A20" s="104" t="s">
        <v>10</v>
      </c>
      <c r="B20" s="65">
        <f t="shared" ref="B20" si="8">SUM(B16:B19)</f>
        <v>297</v>
      </c>
      <c r="C20" s="82">
        <f t="shared" ref="C20" si="9">SUM(C16:C19)</f>
        <v>1</v>
      </c>
      <c r="D20" s="65">
        <f t="shared" ref="D20:J20" si="10">SUM(D16:D19)</f>
        <v>336</v>
      </c>
      <c r="E20" s="82">
        <f t="shared" si="10"/>
        <v>0</v>
      </c>
      <c r="F20" s="65">
        <f t="shared" si="10"/>
        <v>296</v>
      </c>
      <c r="G20" s="82">
        <f t="shared" si="10"/>
        <v>3</v>
      </c>
      <c r="H20" s="65">
        <f t="shared" si="10"/>
        <v>359</v>
      </c>
      <c r="I20" s="82">
        <f t="shared" si="10"/>
        <v>1</v>
      </c>
      <c r="J20" s="65">
        <f t="shared" si="10"/>
        <v>285</v>
      </c>
      <c r="K20" s="82">
        <v>3</v>
      </c>
      <c r="L20" s="65">
        <f>SUM(L16:L19)</f>
        <v>286</v>
      </c>
      <c r="M20" s="82">
        <f>SUM(M16:M19)</f>
        <v>3</v>
      </c>
      <c r="N20" s="65">
        <f>SUM(N16:N19)</f>
        <v>272</v>
      </c>
      <c r="O20" s="67">
        <v>3</v>
      </c>
      <c r="P20" s="65">
        <f>SUM(P16:P19)</f>
        <v>266</v>
      </c>
      <c r="Q20" s="82">
        <f>SUM(Q16:Q19)</f>
        <v>8</v>
      </c>
      <c r="R20" s="65">
        <v>327</v>
      </c>
      <c r="S20" s="82">
        <v>2</v>
      </c>
      <c r="T20" s="65">
        <v>334</v>
      </c>
      <c r="U20" s="82">
        <v>1</v>
      </c>
      <c r="V20" s="65">
        <v>385</v>
      </c>
      <c r="W20" s="82">
        <v>9</v>
      </c>
      <c r="X20" s="111">
        <v>399</v>
      </c>
      <c r="Y20" s="112">
        <v>6</v>
      </c>
      <c r="Z20" s="65">
        <f>SUM(Z17:Z19)</f>
        <v>401</v>
      </c>
      <c r="AA20" s="67">
        <f>SUM(AA17:AA19)</f>
        <v>0</v>
      </c>
      <c r="AB20" s="65">
        <f>SUM(AB17:AB19)</f>
        <v>475</v>
      </c>
      <c r="AC20" s="67">
        <f>SUM(AC17:AC19)</f>
        <v>0</v>
      </c>
      <c r="AD20" s="74">
        <f t="shared" ref="AD20:AM20" si="11">SUM(AD17:AD19)</f>
        <v>460</v>
      </c>
      <c r="AE20" s="75">
        <f t="shared" si="11"/>
        <v>1</v>
      </c>
      <c r="AF20" s="89">
        <f t="shared" si="11"/>
        <v>405</v>
      </c>
      <c r="AG20" s="89">
        <f t="shared" si="11"/>
        <v>3</v>
      </c>
      <c r="AH20" s="74">
        <f>SUM(AH17:AH19)</f>
        <v>432</v>
      </c>
      <c r="AI20" s="75">
        <f t="shared" si="11"/>
        <v>0</v>
      </c>
      <c r="AJ20" s="89">
        <f t="shared" si="11"/>
        <v>377</v>
      </c>
      <c r="AK20" s="89">
        <f t="shared" si="11"/>
        <v>0</v>
      </c>
      <c r="AL20" s="74">
        <f t="shared" si="11"/>
        <v>346</v>
      </c>
      <c r="AM20" s="75">
        <f t="shared" si="11"/>
        <v>5</v>
      </c>
    </row>
    <row r="21" spans="1:39" ht="18" x14ac:dyDescent="0.2">
      <c r="A21" s="47" t="s">
        <v>6</v>
      </c>
      <c r="B21" s="44"/>
      <c r="C21" s="99"/>
      <c r="D21" s="44"/>
      <c r="E21" s="99"/>
      <c r="F21" s="44"/>
      <c r="G21" s="99"/>
      <c r="H21" s="44"/>
      <c r="I21" s="99"/>
      <c r="J21" s="44"/>
      <c r="K21" s="99"/>
      <c r="L21" s="44"/>
      <c r="M21" s="99"/>
      <c r="N21" s="44"/>
      <c r="O21" s="48"/>
      <c r="P21" s="44"/>
      <c r="Q21" s="99"/>
      <c r="R21" s="44"/>
      <c r="S21" s="99"/>
      <c r="T21" s="44"/>
      <c r="U21" s="99"/>
      <c r="V21" s="44"/>
      <c r="W21" s="99"/>
      <c r="X21" s="44"/>
      <c r="Y21" s="48"/>
      <c r="Z21" s="44"/>
      <c r="AA21" s="48"/>
      <c r="AB21" s="44"/>
      <c r="AC21" s="48"/>
      <c r="AD21" s="71"/>
      <c r="AE21" s="80"/>
      <c r="AF21" s="87"/>
      <c r="AG21" s="87"/>
      <c r="AH21" s="71"/>
      <c r="AI21" s="80"/>
      <c r="AJ21" s="87"/>
      <c r="AK21" s="87"/>
      <c r="AL21" s="71"/>
      <c r="AM21" s="80"/>
    </row>
    <row r="22" spans="1:39" x14ac:dyDescent="0.2">
      <c r="A22" s="103" t="s">
        <v>1</v>
      </c>
      <c r="B22" s="64">
        <v>0</v>
      </c>
      <c r="C22" s="81">
        <v>0</v>
      </c>
      <c r="D22" s="64">
        <v>0</v>
      </c>
      <c r="E22" s="81">
        <v>0</v>
      </c>
      <c r="F22" s="64">
        <v>0</v>
      </c>
      <c r="G22" s="81">
        <v>0</v>
      </c>
      <c r="H22" s="64">
        <v>0</v>
      </c>
      <c r="I22" s="81">
        <v>0</v>
      </c>
      <c r="J22" s="64">
        <v>0</v>
      </c>
      <c r="K22" s="81">
        <v>0</v>
      </c>
      <c r="L22" s="64">
        <v>0</v>
      </c>
      <c r="M22" s="81">
        <v>0</v>
      </c>
      <c r="N22" s="64">
        <v>0</v>
      </c>
      <c r="O22" s="66">
        <v>0</v>
      </c>
      <c r="P22" s="64">
        <v>1</v>
      </c>
      <c r="Q22" s="81">
        <v>0</v>
      </c>
      <c r="R22" s="64">
        <v>0</v>
      </c>
      <c r="S22" s="81">
        <v>0</v>
      </c>
      <c r="T22" s="64">
        <v>0</v>
      </c>
      <c r="U22" s="81">
        <v>0</v>
      </c>
      <c r="V22" s="64">
        <v>1</v>
      </c>
      <c r="W22" s="81">
        <v>0</v>
      </c>
      <c r="X22" s="109">
        <v>0</v>
      </c>
      <c r="Y22" s="110">
        <v>0</v>
      </c>
      <c r="Z22" s="64">
        <v>0</v>
      </c>
      <c r="AA22" s="66">
        <v>0</v>
      </c>
      <c r="AB22" s="64">
        <v>0</v>
      </c>
      <c r="AC22" s="66">
        <v>0</v>
      </c>
      <c r="AD22" s="72">
        <v>0</v>
      </c>
      <c r="AE22" s="73">
        <v>0</v>
      </c>
      <c r="AF22" s="88">
        <v>0</v>
      </c>
      <c r="AG22" s="88">
        <v>0</v>
      </c>
      <c r="AH22" s="72">
        <v>1</v>
      </c>
      <c r="AI22" s="73">
        <v>0</v>
      </c>
      <c r="AJ22" s="88">
        <v>0</v>
      </c>
      <c r="AK22" s="88">
        <v>0</v>
      </c>
      <c r="AL22" s="72">
        <v>0</v>
      </c>
      <c r="AM22" s="73">
        <v>0</v>
      </c>
    </row>
    <row r="23" spans="1:39" x14ac:dyDescent="0.2">
      <c r="A23" s="103" t="s">
        <v>13</v>
      </c>
      <c r="B23" s="64">
        <v>339</v>
      </c>
      <c r="C23" s="81">
        <v>3</v>
      </c>
      <c r="D23" s="64">
        <v>306</v>
      </c>
      <c r="E23" s="81">
        <v>1</v>
      </c>
      <c r="F23" s="64">
        <v>340</v>
      </c>
      <c r="G23" s="81">
        <v>4</v>
      </c>
      <c r="H23" s="64">
        <v>288</v>
      </c>
      <c r="I23" s="81">
        <v>5</v>
      </c>
      <c r="J23" s="64">
        <v>276</v>
      </c>
      <c r="K23" s="81">
        <v>6</v>
      </c>
      <c r="L23" s="64">
        <v>277</v>
      </c>
      <c r="M23" s="81">
        <v>3</v>
      </c>
      <c r="N23" s="64">
        <v>275</v>
      </c>
      <c r="O23" s="66">
        <v>7</v>
      </c>
      <c r="P23" s="64">
        <v>314</v>
      </c>
      <c r="Q23" s="81">
        <v>5</v>
      </c>
      <c r="R23" s="64">
        <v>337</v>
      </c>
      <c r="S23" s="81">
        <v>2</v>
      </c>
      <c r="T23" s="64">
        <v>398</v>
      </c>
      <c r="U23" s="81">
        <v>3</v>
      </c>
      <c r="V23" s="64">
        <v>396</v>
      </c>
      <c r="W23" s="81">
        <v>6</v>
      </c>
      <c r="X23" s="109">
        <v>395</v>
      </c>
      <c r="Y23" s="110">
        <v>6</v>
      </c>
      <c r="Z23" s="64">
        <v>462</v>
      </c>
      <c r="AA23" s="66">
        <v>3</v>
      </c>
      <c r="AB23" s="64">
        <v>443</v>
      </c>
      <c r="AC23" s="66">
        <v>2</v>
      </c>
      <c r="AD23" s="72">
        <v>403</v>
      </c>
      <c r="AE23" s="73">
        <v>0</v>
      </c>
      <c r="AF23" s="88">
        <v>415</v>
      </c>
      <c r="AG23" s="88">
        <v>7</v>
      </c>
      <c r="AH23" s="72">
        <v>360</v>
      </c>
      <c r="AI23" s="73">
        <v>0</v>
      </c>
      <c r="AJ23" s="88">
        <v>313</v>
      </c>
      <c r="AK23" s="88">
        <v>6</v>
      </c>
      <c r="AL23" s="72">
        <v>293</v>
      </c>
      <c r="AM23" s="73">
        <v>2</v>
      </c>
    </row>
    <row r="24" spans="1:39" x14ac:dyDescent="0.2">
      <c r="A24" s="103" t="s">
        <v>223</v>
      </c>
      <c r="B24" s="64">
        <v>6</v>
      </c>
      <c r="C24" s="81"/>
      <c r="D24" s="64">
        <v>11</v>
      </c>
      <c r="E24" s="81">
        <v>0</v>
      </c>
      <c r="F24" s="64">
        <v>10</v>
      </c>
      <c r="G24" s="81">
        <v>0</v>
      </c>
      <c r="H24" s="64">
        <v>7</v>
      </c>
      <c r="I24" s="81">
        <v>0</v>
      </c>
      <c r="J24" s="64">
        <v>5</v>
      </c>
      <c r="K24" s="81">
        <v>0</v>
      </c>
      <c r="L24" s="64">
        <v>8</v>
      </c>
      <c r="M24" s="81">
        <v>0</v>
      </c>
      <c r="N24" s="64">
        <v>10</v>
      </c>
      <c r="O24" s="66">
        <v>0</v>
      </c>
      <c r="P24" s="64">
        <v>10</v>
      </c>
      <c r="Q24" s="81">
        <v>0</v>
      </c>
      <c r="R24" s="64">
        <v>18</v>
      </c>
      <c r="S24" s="81">
        <v>0</v>
      </c>
      <c r="T24" s="64">
        <v>16</v>
      </c>
      <c r="U24" s="81">
        <v>0</v>
      </c>
      <c r="V24" s="64">
        <v>13</v>
      </c>
      <c r="W24" s="81">
        <v>0</v>
      </c>
      <c r="X24" s="109">
        <v>18</v>
      </c>
      <c r="Y24" s="110">
        <v>0</v>
      </c>
      <c r="Z24" s="64">
        <v>22</v>
      </c>
      <c r="AA24" s="66">
        <v>0</v>
      </c>
      <c r="AB24" s="64">
        <v>28</v>
      </c>
      <c r="AC24" s="66">
        <v>0</v>
      </c>
      <c r="AD24" s="72">
        <v>24</v>
      </c>
      <c r="AE24" s="73">
        <v>1</v>
      </c>
      <c r="AF24" s="88">
        <v>28</v>
      </c>
      <c r="AG24" s="88">
        <v>0</v>
      </c>
      <c r="AH24" s="72">
        <v>31</v>
      </c>
      <c r="AI24" s="73">
        <v>0</v>
      </c>
      <c r="AJ24" s="88">
        <v>22</v>
      </c>
      <c r="AK24" s="88">
        <v>0</v>
      </c>
      <c r="AL24" s="72">
        <v>27</v>
      </c>
      <c r="AM24" s="73">
        <v>0</v>
      </c>
    </row>
    <row r="25" spans="1:39" x14ac:dyDescent="0.2">
      <c r="A25" s="104" t="s">
        <v>10</v>
      </c>
      <c r="B25" s="65">
        <f t="shared" ref="B25" si="12">SUM(B22:B24)</f>
        <v>345</v>
      </c>
      <c r="C25" s="82">
        <f t="shared" ref="C25" si="13">SUM(C22:C24)</f>
        <v>3</v>
      </c>
      <c r="D25" s="65">
        <f t="shared" ref="D25:J25" si="14">SUM(D22:D24)</f>
        <v>317</v>
      </c>
      <c r="E25" s="82">
        <f t="shared" si="14"/>
        <v>1</v>
      </c>
      <c r="F25" s="65">
        <f t="shared" si="14"/>
        <v>350</v>
      </c>
      <c r="G25" s="82">
        <f t="shared" si="14"/>
        <v>4</v>
      </c>
      <c r="H25" s="65">
        <f t="shared" si="14"/>
        <v>295</v>
      </c>
      <c r="I25" s="82">
        <f t="shared" si="14"/>
        <v>5</v>
      </c>
      <c r="J25" s="65">
        <f t="shared" si="14"/>
        <v>281</v>
      </c>
      <c r="K25" s="82">
        <v>6</v>
      </c>
      <c r="L25" s="65">
        <f>SUM(L22:L24)</f>
        <v>285</v>
      </c>
      <c r="M25" s="82">
        <f>SUM(M22:M24)</f>
        <v>3</v>
      </c>
      <c r="N25" s="65">
        <f>SUM(N22:N24)</f>
        <v>285</v>
      </c>
      <c r="O25" s="67">
        <v>7</v>
      </c>
      <c r="P25" s="65">
        <f>SUM(P22:P24)</f>
        <v>325</v>
      </c>
      <c r="Q25" s="82">
        <f>SUM(Q22:Q24)</f>
        <v>5</v>
      </c>
      <c r="R25" s="65">
        <v>337</v>
      </c>
      <c r="S25" s="82">
        <v>2</v>
      </c>
      <c r="T25" s="65">
        <v>398</v>
      </c>
      <c r="U25" s="82">
        <v>3</v>
      </c>
      <c r="V25" s="65">
        <v>410</v>
      </c>
      <c r="W25" s="82">
        <v>6</v>
      </c>
      <c r="X25" s="111">
        <v>413</v>
      </c>
      <c r="Y25" s="112">
        <v>6</v>
      </c>
      <c r="Z25" s="65">
        <f>SUM(Z22:Z24)</f>
        <v>484</v>
      </c>
      <c r="AA25" s="67">
        <f>SUM(AA22:AA24)</f>
        <v>3</v>
      </c>
      <c r="AB25" s="65">
        <f>SUM(AB22:AB24)</f>
        <v>471</v>
      </c>
      <c r="AC25" s="67">
        <f>SUM(AC22:AC24)</f>
        <v>2</v>
      </c>
      <c r="AD25" s="74">
        <f t="shared" ref="AD25:AM25" si="15">SUM(AD22:AD24)</f>
        <v>427</v>
      </c>
      <c r="AE25" s="75">
        <f t="shared" si="15"/>
        <v>1</v>
      </c>
      <c r="AF25" s="89">
        <f t="shared" si="15"/>
        <v>443</v>
      </c>
      <c r="AG25" s="89">
        <f t="shared" si="15"/>
        <v>7</v>
      </c>
      <c r="AH25" s="74">
        <f t="shared" si="15"/>
        <v>392</v>
      </c>
      <c r="AI25" s="75">
        <f t="shared" si="15"/>
        <v>0</v>
      </c>
      <c r="AJ25" s="89">
        <f t="shared" si="15"/>
        <v>335</v>
      </c>
      <c r="AK25" s="89">
        <f t="shared" si="15"/>
        <v>6</v>
      </c>
      <c r="AL25" s="74">
        <f t="shared" si="15"/>
        <v>320</v>
      </c>
      <c r="AM25" s="75">
        <f t="shared" si="15"/>
        <v>2</v>
      </c>
    </row>
    <row r="26" spans="1:39" ht="18" x14ac:dyDescent="0.2">
      <c r="A26" s="47" t="s">
        <v>9</v>
      </c>
      <c r="B26" s="44"/>
      <c r="C26" s="99"/>
      <c r="D26" s="44"/>
      <c r="E26" s="99"/>
      <c r="F26" s="44"/>
      <c r="G26" s="99"/>
      <c r="H26" s="44"/>
      <c r="I26" s="99"/>
      <c r="J26" s="44"/>
      <c r="K26" s="99"/>
      <c r="L26" s="44"/>
      <c r="M26" s="99"/>
      <c r="N26" s="44"/>
      <c r="O26" s="48"/>
      <c r="P26" s="44"/>
      <c r="Q26" s="99"/>
      <c r="R26" s="44"/>
      <c r="S26" s="99"/>
      <c r="T26" s="44"/>
      <c r="U26" s="99"/>
      <c r="V26" s="44"/>
      <c r="W26" s="99"/>
      <c r="X26" s="44"/>
      <c r="Y26" s="48"/>
      <c r="Z26" s="44"/>
      <c r="AA26" s="48"/>
      <c r="AB26" s="44"/>
      <c r="AC26" s="48"/>
      <c r="AD26" s="71"/>
      <c r="AE26" s="80"/>
      <c r="AF26" s="87"/>
      <c r="AG26" s="87"/>
      <c r="AH26" s="71"/>
      <c r="AI26" s="80"/>
      <c r="AJ26" s="87"/>
      <c r="AK26" s="87"/>
      <c r="AL26" s="71"/>
      <c r="AM26" s="80"/>
    </row>
    <row r="27" spans="1:39" x14ac:dyDescent="0.2">
      <c r="A27" s="105" t="s">
        <v>11</v>
      </c>
      <c r="B27" s="64">
        <v>2</v>
      </c>
      <c r="C27" s="81">
        <v>5</v>
      </c>
      <c r="D27" s="64">
        <v>2</v>
      </c>
      <c r="E27" s="81">
        <v>11</v>
      </c>
      <c r="F27" s="64">
        <v>0</v>
      </c>
      <c r="G27" s="81">
        <v>11</v>
      </c>
      <c r="H27" s="64">
        <v>0</v>
      </c>
      <c r="I27" s="81">
        <v>3</v>
      </c>
      <c r="J27" s="64">
        <v>0</v>
      </c>
      <c r="K27" s="81">
        <v>11</v>
      </c>
      <c r="L27" s="64">
        <v>0</v>
      </c>
      <c r="M27" s="81">
        <v>5</v>
      </c>
      <c r="N27" s="64">
        <v>0</v>
      </c>
      <c r="O27" s="66">
        <v>8</v>
      </c>
      <c r="P27" s="64">
        <v>0</v>
      </c>
      <c r="Q27" s="81">
        <v>11</v>
      </c>
      <c r="R27" s="64">
        <v>0</v>
      </c>
      <c r="S27" s="81">
        <v>15</v>
      </c>
      <c r="T27" s="64">
        <v>0</v>
      </c>
      <c r="U27" s="81">
        <v>8</v>
      </c>
      <c r="V27" s="64">
        <v>0</v>
      </c>
      <c r="W27" s="81">
        <v>5</v>
      </c>
      <c r="X27" s="113">
        <v>0</v>
      </c>
      <c r="Y27" s="110">
        <v>9</v>
      </c>
      <c r="Z27" s="64">
        <v>0</v>
      </c>
      <c r="AA27" s="66">
        <v>10</v>
      </c>
      <c r="AB27" s="64">
        <v>0</v>
      </c>
      <c r="AC27" s="66">
        <v>11</v>
      </c>
      <c r="AD27" s="72">
        <v>0</v>
      </c>
      <c r="AE27" s="73">
        <v>14</v>
      </c>
      <c r="AF27" s="88">
        <v>0</v>
      </c>
      <c r="AG27" s="88">
        <v>12</v>
      </c>
      <c r="AH27" s="72">
        <v>0</v>
      </c>
      <c r="AI27" s="73">
        <v>8</v>
      </c>
      <c r="AJ27" s="88">
        <v>0</v>
      </c>
      <c r="AK27" s="88">
        <v>12</v>
      </c>
      <c r="AL27" s="72">
        <v>0</v>
      </c>
      <c r="AM27" s="73">
        <v>18</v>
      </c>
    </row>
    <row r="28" spans="1:39" x14ac:dyDescent="0.2">
      <c r="A28" s="105" t="s">
        <v>12</v>
      </c>
      <c r="B28" s="64">
        <v>0</v>
      </c>
      <c r="C28" s="81">
        <v>0</v>
      </c>
      <c r="D28" s="64">
        <v>0</v>
      </c>
      <c r="E28" s="81">
        <v>0</v>
      </c>
      <c r="F28" s="64">
        <v>0</v>
      </c>
      <c r="G28" s="81">
        <v>0</v>
      </c>
      <c r="H28" s="64">
        <v>0</v>
      </c>
      <c r="I28" s="81">
        <v>0</v>
      </c>
      <c r="J28" s="64">
        <v>0</v>
      </c>
      <c r="K28" s="81">
        <v>0</v>
      </c>
      <c r="L28" s="64">
        <v>0</v>
      </c>
      <c r="M28" s="81">
        <v>0</v>
      </c>
      <c r="N28" s="64">
        <v>0</v>
      </c>
      <c r="O28" s="66">
        <v>1</v>
      </c>
      <c r="P28" s="64">
        <v>0</v>
      </c>
      <c r="Q28" s="81">
        <v>0</v>
      </c>
      <c r="R28" s="64">
        <v>0</v>
      </c>
      <c r="S28" s="81">
        <v>0</v>
      </c>
      <c r="T28" s="64">
        <v>0</v>
      </c>
      <c r="U28" s="81">
        <v>1</v>
      </c>
      <c r="V28" s="64">
        <v>0</v>
      </c>
      <c r="W28" s="81">
        <v>2</v>
      </c>
      <c r="X28" s="113">
        <v>0</v>
      </c>
      <c r="Y28" s="110">
        <v>2</v>
      </c>
      <c r="Z28" s="64">
        <v>0</v>
      </c>
      <c r="AA28" s="66">
        <v>0</v>
      </c>
      <c r="AB28" s="64">
        <v>0</v>
      </c>
      <c r="AC28" s="66">
        <v>0</v>
      </c>
      <c r="AD28" s="72">
        <v>0</v>
      </c>
      <c r="AE28" s="73">
        <v>0</v>
      </c>
      <c r="AF28" s="88">
        <v>0</v>
      </c>
      <c r="AG28" s="88">
        <v>2</v>
      </c>
      <c r="AH28" s="72">
        <v>0</v>
      </c>
      <c r="AI28" s="73">
        <v>0</v>
      </c>
      <c r="AJ28" s="88">
        <v>0</v>
      </c>
      <c r="AK28" s="88">
        <v>0</v>
      </c>
      <c r="AL28" s="72">
        <v>0</v>
      </c>
      <c r="AM28" s="73">
        <v>1</v>
      </c>
    </row>
    <row r="29" spans="1:39" x14ac:dyDescent="0.2">
      <c r="A29" s="105" t="s">
        <v>7</v>
      </c>
      <c r="B29" s="64">
        <v>0</v>
      </c>
      <c r="C29" s="81">
        <v>1</v>
      </c>
      <c r="D29" s="64">
        <v>3</v>
      </c>
      <c r="E29" s="81">
        <v>2</v>
      </c>
      <c r="F29" s="64">
        <v>2</v>
      </c>
      <c r="G29" s="81">
        <v>2</v>
      </c>
      <c r="H29" s="64">
        <v>0</v>
      </c>
      <c r="I29" s="81">
        <v>1</v>
      </c>
      <c r="J29" s="64">
        <v>1</v>
      </c>
      <c r="K29" s="81">
        <v>1</v>
      </c>
      <c r="L29" s="64">
        <v>0</v>
      </c>
      <c r="M29" s="81">
        <v>1</v>
      </c>
      <c r="N29" s="64">
        <v>0</v>
      </c>
      <c r="O29" s="66">
        <v>3</v>
      </c>
      <c r="P29" s="64">
        <v>0</v>
      </c>
      <c r="Q29" s="81">
        <v>2</v>
      </c>
      <c r="R29" s="64">
        <v>1</v>
      </c>
      <c r="S29" s="81">
        <v>2</v>
      </c>
      <c r="T29" s="64">
        <v>3</v>
      </c>
      <c r="U29" s="81">
        <v>2</v>
      </c>
      <c r="V29" s="64">
        <v>1</v>
      </c>
      <c r="W29" s="81">
        <v>1</v>
      </c>
      <c r="X29" s="113">
        <v>1</v>
      </c>
      <c r="Y29" s="110">
        <v>0</v>
      </c>
      <c r="Z29" s="64">
        <v>1</v>
      </c>
      <c r="AA29" s="66">
        <v>0</v>
      </c>
      <c r="AB29" s="64">
        <v>0</v>
      </c>
      <c r="AC29" s="66">
        <v>1</v>
      </c>
      <c r="AD29" s="72">
        <v>0</v>
      </c>
      <c r="AE29" s="73">
        <v>1</v>
      </c>
      <c r="AF29" s="88">
        <v>1</v>
      </c>
      <c r="AG29" s="88">
        <v>1</v>
      </c>
      <c r="AH29" s="72">
        <v>0</v>
      </c>
      <c r="AI29" s="73">
        <v>0</v>
      </c>
      <c r="AJ29" s="88">
        <v>6</v>
      </c>
      <c r="AK29" s="88">
        <v>0</v>
      </c>
      <c r="AL29" s="72">
        <v>9</v>
      </c>
      <c r="AM29" s="73">
        <v>2</v>
      </c>
    </row>
    <row r="30" spans="1:39" x14ac:dyDescent="0.2">
      <c r="A30" s="105" t="s">
        <v>8</v>
      </c>
      <c r="B30" s="64">
        <v>0</v>
      </c>
      <c r="C30" s="81">
        <v>1</v>
      </c>
      <c r="D30" s="64">
        <v>2</v>
      </c>
      <c r="E30" s="81">
        <v>4</v>
      </c>
      <c r="F30" s="64">
        <v>2</v>
      </c>
      <c r="G30" s="81">
        <v>4</v>
      </c>
      <c r="H30" s="64">
        <v>2</v>
      </c>
      <c r="I30" s="81">
        <v>4</v>
      </c>
      <c r="J30" s="64">
        <v>8</v>
      </c>
      <c r="K30" s="81">
        <v>4</v>
      </c>
      <c r="L30" s="64">
        <v>5</v>
      </c>
      <c r="M30" s="81">
        <v>5</v>
      </c>
      <c r="N30" s="64">
        <v>3</v>
      </c>
      <c r="O30" s="66">
        <v>4</v>
      </c>
      <c r="P30" s="64">
        <v>4</v>
      </c>
      <c r="Q30" s="81">
        <v>6</v>
      </c>
      <c r="R30" s="64">
        <v>4</v>
      </c>
      <c r="S30" s="81">
        <v>5</v>
      </c>
      <c r="T30" s="64">
        <v>0</v>
      </c>
      <c r="U30" s="81">
        <v>5</v>
      </c>
      <c r="V30" s="64">
        <v>1</v>
      </c>
      <c r="W30" s="81">
        <v>5</v>
      </c>
      <c r="X30" s="113">
        <v>0</v>
      </c>
      <c r="Y30" s="110">
        <v>4</v>
      </c>
      <c r="Z30" s="64">
        <v>0</v>
      </c>
      <c r="AA30" s="66">
        <v>4</v>
      </c>
      <c r="AB30" s="64">
        <v>0</v>
      </c>
      <c r="AC30" s="66">
        <v>4</v>
      </c>
      <c r="AD30" s="72">
        <v>2</v>
      </c>
      <c r="AE30" s="73">
        <v>7</v>
      </c>
      <c r="AF30" s="88">
        <v>0</v>
      </c>
      <c r="AG30" s="88">
        <v>10</v>
      </c>
      <c r="AH30" s="72">
        <v>0</v>
      </c>
      <c r="AI30" s="73">
        <v>6</v>
      </c>
      <c r="AJ30" s="88">
        <v>1</v>
      </c>
      <c r="AK30" s="88">
        <v>5</v>
      </c>
      <c r="AL30" s="72">
        <v>2</v>
      </c>
      <c r="AM30" s="73">
        <v>6</v>
      </c>
    </row>
    <row r="31" spans="1:39" x14ac:dyDescent="0.2">
      <c r="A31" s="106" t="s">
        <v>10</v>
      </c>
      <c r="B31" s="65">
        <f t="shared" ref="B31:G31" si="16">SUM(B27:B30)</f>
        <v>2</v>
      </c>
      <c r="C31" s="82">
        <f t="shared" si="16"/>
        <v>7</v>
      </c>
      <c r="D31" s="65">
        <f t="shared" si="16"/>
        <v>7</v>
      </c>
      <c r="E31" s="82">
        <f t="shared" si="16"/>
        <v>17</v>
      </c>
      <c r="F31" s="65">
        <f t="shared" si="16"/>
        <v>4</v>
      </c>
      <c r="G31" s="82">
        <f t="shared" si="16"/>
        <v>17</v>
      </c>
      <c r="H31" s="65">
        <f t="shared" ref="H31:M31" si="17">SUM(H27:H30)</f>
        <v>2</v>
      </c>
      <c r="I31" s="82">
        <f t="shared" si="17"/>
        <v>8</v>
      </c>
      <c r="J31" s="65">
        <f t="shared" si="17"/>
        <v>9</v>
      </c>
      <c r="K31" s="82">
        <f t="shared" si="17"/>
        <v>16</v>
      </c>
      <c r="L31" s="65">
        <f t="shared" si="17"/>
        <v>5</v>
      </c>
      <c r="M31" s="82">
        <f t="shared" si="17"/>
        <v>11</v>
      </c>
      <c r="N31" s="65">
        <f t="shared" ref="N31:S31" si="18">SUM(N27:N30)</f>
        <v>3</v>
      </c>
      <c r="O31" s="67">
        <f t="shared" si="18"/>
        <v>16</v>
      </c>
      <c r="P31" s="65">
        <f t="shared" si="18"/>
        <v>4</v>
      </c>
      <c r="Q31" s="82">
        <f t="shared" si="18"/>
        <v>19</v>
      </c>
      <c r="R31" s="65">
        <f t="shared" si="18"/>
        <v>5</v>
      </c>
      <c r="S31" s="82">
        <f t="shared" si="18"/>
        <v>22</v>
      </c>
      <c r="T31" s="65">
        <v>3</v>
      </c>
      <c r="U31" s="82">
        <v>16</v>
      </c>
      <c r="V31" s="65">
        <v>2</v>
      </c>
      <c r="W31" s="82">
        <v>13</v>
      </c>
      <c r="X31" s="114">
        <v>1</v>
      </c>
      <c r="Y31" s="112">
        <v>15</v>
      </c>
      <c r="Z31" s="65">
        <f>SUM(Z27:Z30)</f>
        <v>1</v>
      </c>
      <c r="AA31" s="67">
        <f>SUM(AA27:AA30)</f>
        <v>14</v>
      </c>
      <c r="AB31" s="65">
        <f>SUM(AB27:AB30)</f>
        <v>0</v>
      </c>
      <c r="AC31" s="67">
        <f>SUM(AC27:AC30)</f>
        <v>16</v>
      </c>
      <c r="AD31" s="74">
        <f>SUM(AD27:AD30)</f>
        <v>2</v>
      </c>
      <c r="AE31" s="89">
        <f t="shared" ref="AE31:AM31" si="19">SUM(AE27:AE30)</f>
        <v>22</v>
      </c>
      <c r="AF31" s="74">
        <f t="shared" si="19"/>
        <v>1</v>
      </c>
      <c r="AG31" s="89">
        <f t="shared" si="19"/>
        <v>25</v>
      </c>
      <c r="AH31" s="74">
        <f t="shared" si="19"/>
        <v>0</v>
      </c>
      <c r="AI31" s="89">
        <f t="shared" si="19"/>
        <v>14</v>
      </c>
      <c r="AJ31" s="74">
        <f t="shared" si="19"/>
        <v>7</v>
      </c>
      <c r="AK31" s="89">
        <f t="shared" si="19"/>
        <v>17</v>
      </c>
      <c r="AL31" s="74">
        <f t="shared" si="19"/>
        <v>11</v>
      </c>
      <c r="AM31" s="75">
        <f t="shared" si="19"/>
        <v>27</v>
      </c>
    </row>
    <row r="32" spans="1:39" x14ac:dyDescent="0.2">
      <c r="A32" s="107" t="s">
        <v>31</v>
      </c>
      <c r="B32" s="90">
        <f t="shared" ref="B32:C32" si="20">B9+B14+B20+B25+B31</f>
        <v>1492</v>
      </c>
      <c r="C32" s="101">
        <f t="shared" si="20"/>
        <v>14</v>
      </c>
      <c r="D32" s="90">
        <f t="shared" ref="D32:E32" si="21">D9+D14+D20+D25+D31</f>
        <v>1455</v>
      </c>
      <c r="E32" s="101">
        <f t="shared" si="21"/>
        <v>20</v>
      </c>
      <c r="F32" s="90">
        <f t="shared" ref="F32:K32" si="22">F9+F14+F20+F25+F31</f>
        <v>1509</v>
      </c>
      <c r="G32" s="101">
        <f t="shared" si="22"/>
        <v>24</v>
      </c>
      <c r="H32" s="90">
        <f t="shared" si="22"/>
        <v>1554</v>
      </c>
      <c r="I32" s="101">
        <f t="shared" si="22"/>
        <v>14</v>
      </c>
      <c r="J32" s="91">
        <f t="shared" si="22"/>
        <v>1393</v>
      </c>
      <c r="K32" s="101">
        <f t="shared" si="22"/>
        <v>25</v>
      </c>
      <c r="L32" s="91">
        <f t="shared" ref="L32:M32" si="23">L9+L14+L20+L25+L31</f>
        <v>1359</v>
      </c>
      <c r="M32" s="101">
        <f t="shared" si="23"/>
        <v>17</v>
      </c>
      <c r="N32" s="90">
        <f>N9+N14+N20+N25+N31</f>
        <v>1242</v>
      </c>
      <c r="O32" s="91">
        <f>O9+O14+O20+O25+O31</f>
        <v>26</v>
      </c>
      <c r="P32" s="90">
        <f>P9+P14+P20+P25+P31</f>
        <v>1272</v>
      </c>
      <c r="Q32" s="101">
        <f>Q9+Q14+Q20+Q25+Q31</f>
        <v>35</v>
      </c>
      <c r="R32" s="90">
        <v>1353</v>
      </c>
      <c r="S32" s="101">
        <v>29</v>
      </c>
      <c r="T32" s="90">
        <v>1492</v>
      </c>
      <c r="U32" s="101">
        <v>22</v>
      </c>
      <c r="V32" s="90">
        <v>1572</v>
      </c>
      <c r="W32" s="101">
        <v>30</v>
      </c>
      <c r="X32" s="90">
        <v>1709</v>
      </c>
      <c r="Y32" s="91">
        <v>29</v>
      </c>
      <c r="Z32" s="90">
        <f>Z9+Z14+Z20+Z25+Z31</f>
        <v>1842</v>
      </c>
      <c r="AA32" s="101">
        <f>AA9+AA14+AA20+AA25+AA31</f>
        <v>18</v>
      </c>
      <c r="AB32" s="90">
        <f>SUM(AB9,AB14,AB20,AB25,AB31)</f>
        <v>1916</v>
      </c>
      <c r="AC32" s="101">
        <f>SUM(AC9,AC14,AC20,AC25,AC31)</f>
        <v>22</v>
      </c>
      <c r="AD32" s="71">
        <f t="shared" ref="AD32:AM32" si="24">SUM(AD31,AD25,AD20,AD14,AD9)</f>
        <v>1913</v>
      </c>
      <c r="AE32" s="80">
        <f t="shared" si="24"/>
        <v>28</v>
      </c>
      <c r="AF32" s="87">
        <f t="shared" si="24"/>
        <v>1941</v>
      </c>
      <c r="AG32" s="87">
        <f t="shared" si="24"/>
        <v>38</v>
      </c>
      <c r="AH32" s="71">
        <f t="shared" si="24"/>
        <v>1852</v>
      </c>
      <c r="AI32" s="80">
        <f t="shared" si="24"/>
        <v>15</v>
      </c>
      <c r="AJ32" s="87">
        <f t="shared" si="24"/>
        <v>1706</v>
      </c>
      <c r="AK32" s="87">
        <f t="shared" si="24"/>
        <v>26</v>
      </c>
      <c r="AL32" s="71">
        <f t="shared" si="24"/>
        <v>1619</v>
      </c>
      <c r="AM32" s="80">
        <f t="shared" si="24"/>
        <v>39</v>
      </c>
    </row>
    <row r="33" spans="1:39" ht="13.5" thickBot="1" x14ac:dyDescent="0.25">
      <c r="A33" s="108" t="s">
        <v>14</v>
      </c>
      <c r="B33" s="341">
        <f>B32+C32</f>
        <v>1506</v>
      </c>
      <c r="C33" s="342"/>
      <c r="D33" s="341">
        <f>D32+E32</f>
        <v>1475</v>
      </c>
      <c r="E33" s="342"/>
      <c r="F33" s="341">
        <f>F32+G32</f>
        <v>1533</v>
      </c>
      <c r="G33" s="342"/>
      <c r="H33" s="341">
        <f>H32+I32</f>
        <v>1568</v>
      </c>
      <c r="I33" s="342"/>
      <c r="J33" s="341">
        <f>J32+K32</f>
        <v>1418</v>
      </c>
      <c r="K33" s="342"/>
      <c r="L33" s="341">
        <f>L32+M32</f>
        <v>1376</v>
      </c>
      <c r="M33" s="342"/>
      <c r="N33" s="341">
        <f>N32+O32</f>
        <v>1268</v>
      </c>
      <c r="O33" s="342"/>
      <c r="P33" s="338">
        <f>P32+Q32</f>
        <v>1307</v>
      </c>
      <c r="Q33" s="339"/>
      <c r="R33" s="338">
        <v>1382</v>
      </c>
      <c r="S33" s="339"/>
      <c r="T33" s="338">
        <v>1514</v>
      </c>
      <c r="U33" s="339"/>
      <c r="V33" s="338">
        <v>1602</v>
      </c>
      <c r="W33" s="339"/>
      <c r="X33" s="338">
        <v>1738</v>
      </c>
      <c r="Y33" s="339"/>
      <c r="Z33" s="344">
        <f>Z32+AA32</f>
        <v>1860</v>
      </c>
      <c r="AA33" s="345"/>
      <c r="AB33" s="338">
        <f>SUM(AB32,AC32)</f>
        <v>1938</v>
      </c>
      <c r="AC33" s="339"/>
      <c r="AD33" s="2">
        <f>SUM(AD32:AE32)</f>
        <v>1941</v>
      </c>
      <c r="AE33" s="3"/>
      <c r="AF33" s="1">
        <f>SUM(AF32,AG32)</f>
        <v>1979</v>
      </c>
      <c r="AG33" s="86"/>
      <c r="AH33" s="2">
        <f>SUM(AH32,AI32)</f>
        <v>1867</v>
      </c>
      <c r="AI33" s="85"/>
      <c r="AJ33" s="1">
        <f>SUM(AJ32,AK32)</f>
        <v>1732</v>
      </c>
      <c r="AK33" s="86"/>
      <c r="AL33" s="2">
        <f>SUM(AL32,AM32)</f>
        <v>1658</v>
      </c>
      <c r="AM33" s="85"/>
    </row>
  </sheetData>
  <mergeCells count="28">
    <mergeCell ref="B3:C3"/>
    <mergeCell ref="B33:C33"/>
    <mergeCell ref="N3:O3"/>
    <mergeCell ref="N33:O33"/>
    <mergeCell ref="P3:Q3"/>
    <mergeCell ref="P33:Q33"/>
    <mergeCell ref="F3:G3"/>
    <mergeCell ref="F33:G33"/>
    <mergeCell ref="H3:I3"/>
    <mergeCell ref="H33:I33"/>
    <mergeCell ref="J3:K3"/>
    <mergeCell ref="J33:K33"/>
    <mergeCell ref="D3:E3"/>
    <mergeCell ref="D33:E33"/>
    <mergeCell ref="AB3:AC3"/>
    <mergeCell ref="Z3:AA3"/>
    <mergeCell ref="X3:Y3"/>
    <mergeCell ref="V3:W3"/>
    <mergeCell ref="Z33:AA33"/>
    <mergeCell ref="AB33:AC33"/>
    <mergeCell ref="X33:Y33"/>
    <mergeCell ref="V33:W33"/>
    <mergeCell ref="R3:S3"/>
    <mergeCell ref="R33:S33"/>
    <mergeCell ref="T3:U3"/>
    <mergeCell ref="T33:U33"/>
    <mergeCell ref="L3:M3"/>
    <mergeCell ref="L33:M33"/>
  </mergeCells>
  <phoneticPr fontId="4" type="noConversion"/>
  <pageMargins left="0.39" right="0.27" top="1" bottom="1" header="0.5" footer="0.5"/>
  <pageSetup orientation="landscape" r:id="rId1"/>
  <headerFooter alignWithMargins="0">
    <oddHeader>&amp;CFALL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72"/>
  <sheetViews>
    <sheetView topLeftCell="A46" zoomScaleNormal="100" workbookViewId="0">
      <selection activeCell="C11" sqref="C11"/>
    </sheetView>
  </sheetViews>
  <sheetFormatPr defaultColWidth="9.140625" defaultRowHeight="12.75" x14ac:dyDescent="0.2"/>
  <cols>
    <col min="1" max="1" width="35.28515625" style="83" customWidth="1"/>
    <col min="2" max="2" width="8.5703125" style="43" bestFit="1" customWidth="1"/>
    <col min="3" max="3" width="9" style="43" bestFit="1" customWidth="1"/>
    <col min="4" max="4" width="8.5703125" style="43" bestFit="1" customWidth="1"/>
    <col min="5" max="5" width="9" style="43" bestFit="1" customWidth="1"/>
    <col min="6" max="6" width="8.5703125" style="43" bestFit="1" customWidth="1"/>
    <col min="7" max="7" width="9" style="43" bestFit="1" customWidth="1"/>
    <col min="8" max="8" width="8.5703125" style="43" bestFit="1" customWidth="1"/>
    <col min="9" max="9" width="9" style="43" bestFit="1" customWidth="1"/>
    <col min="10" max="10" width="8.5703125" style="43" bestFit="1" customWidth="1"/>
    <col min="11" max="11" width="9" style="43" bestFit="1" customWidth="1"/>
    <col min="12" max="12" width="9.85546875" style="83" customWidth="1"/>
    <col min="13" max="13" width="9.5703125" style="258" customWidth="1"/>
    <col min="14" max="14" width="8.5703125" style="43" bestFit="1" customWidth="1"/>
    <col min="15" max="15" width="9" style="43" bestFit="1" customWidth="1"/>
    <col min="16" max="16" width="8.5703125" style="43" bestFit="1" customWidth="1"/>
    <col min="17" max="17" width="9" style="43" bestFit="1" customWidth="1"/>
    <col min="18" max="18" width="8.5703125" style="43" bestFit="1" customWidth="1"/>
    <col min="19" max="19" width="9" style="43" bestFit="1" customWidth="1"/>
    <col min="20" max="20" width="8.5703125" style="43" bestFit="1" customWidth="1"/>
    <col min="21" max="21" width="9" style="43" bestFit="1" customWidth="1"/>
    <col min="22" max="22" width="8.5703125" style="43" bestFit="1" customWidth="1"/>
    <col min="23" max="23" width="9" style="70" bestFit="1" customWidth="1"/>
    <col min="24" max="24" width="8.5703125" style="70" bestFit="1" customWidth="1"/>
    <col min="25" max="25" width="9" style="70" bestFit="1" customWidth="1"/>
    <col min="26" max="26" width="9.140625" style="70"/>
    <col min="27" max="27" width="9.5703125" style="43" customWidth="1"/>
    <col min="28" max="32" width="8.5703125" style="43" customWidth="1"/>
    <col min="33" max="16384" width="9.140625" style="43"/>
  </cols>
  <sheetData>
    <row r="1" spans="1:39" ht="27.75" customHeight="1" x14ac:dyDescent="0.2">
      <c r="A1" s="168" t="s">
        <v>236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8"/>
      <c r="M1" s="257"/>
    </row>
    <row r="2" spans="1:39" ht="13.5" thickBot="1" x14ac:dyDescent="0.25"/>
    <row r="3" spans="1:39" s="253" customFormat="1" ht="30" customHeight="1" x14ac:dyDescent="0.2">
      <c r="A3" s="250" t="s">
        <v>25</v>
      </c>
      <c r="B3" s="336" t="s">
        <v>235</v>
      </c>
      <c r="C3" s="340"/>
      <c r="D3" s="336" t="s">
        <v>234</v>
      </c>
      <c r="E3" s="340"/>
      <c r="F3" s="336" t="s">
        <v>233</v>
      </c>
      <c r="G3" s="340"/>
      <c r="H3" s="336" t="s">
        <v>232</v>
      </c>
      <c r="I3" s="340"/>
      <c r="J3" s="336" t="s">
        <v>229</v>
      </c>
      <c r="K3" s="340"/>
      <c r="L3" s="336" t="s">
        <v>224</v>
      </c>
      <c r="M3" s="340"/>
      <c r="N3" s="336" t="s">
        <v>221</v>
      </c>
      <c r="O3" s="340"/>
      <c r="P3" s="336" t="s">
        <v>217</v>
      </c>
      <c r="Q3" s="337"/>
      <c r="R3" s="336" t="s">
        <v>215</v>
      </c>
      <c r="S3" s="337"/>
      <c r="T3" s="336" t="s">
        <v>209</v>
      </c>
      <c r="U3" s="337"/>
      <c r="V3" s="336" t="s">
        <v>194</v>
      </c>
      <c r="W3" s="337"/>
      <c r="X3" s="336" t="s">
        <v>186</v>
      </c>
      <c r="Y3" s="337"/>
      <c r="Z3" s="336" t="s">
        <v>184</v>
      </c>
      <c r="AA3" s="343"/>
      <c r="AB3" s="336" t="s">
        <v>177</v>
      </c>
      <c r="AC3" s="343"/>
      <c r="AD3" s="178" t="s">
        <v>26</v>
      </c>
      <c r="AE3" s="251"/>
      <c r="AF3" s="252" t="s">
        <v>27</v>
      </c>
      <c r="AG3" s="252"/>
      <c r="AH3" s="178" t="s">
        <v>28</v>
      </c>
      <c r="AI3" s="251"/>
      <c r="AJ3" s="252" t="s">
        <v>29</v>
      </c>
      <c r="AK3" s="252"/>
      <c r="AL3" s="178" t="s">
        <v>30</v>
      </c>
      <c r="AM3" s="251"/>
    </row>
    <row r="4" spans="1:39" s="6" customFormat="1" ht="28.5" customHeight="1" x14ac:dyDescent="0.2">
      <c r="A4" s="170" t="s">
        <v>21</v>
      </c>
      <c r="B4" s="49" t="s">
        <v>23</v>
      </c>
      <c r="C4" s="169" t="s">
        <v>24</v>
      </c>
      <c r="D4" s="49" t="s">
        <v>23</v>
      </c>
      <c r="E4" s="169" t="s">
        <v>24</v>
      </c>
      <c r="F4" s="49" t="s">
        <v>23</v>
      </c>
      <c r="G4" s="169" t="s">
        <v>24</v>
      </c>
      <c r="H4" s="49" t="s">
        <v>23</v>
      </c>
      <c r="I4" s="169" t="s">
        <v>24</v>
      </c>
      <c r="J4" s="49" t="s">
        <v>23</v>
      </c>
      <c r="K4" s="169" t="s">
        <v>24</v>
      </c>
      <c r="L4" s="49" t="s">
        <v>23</v>
      </c>
      <c r="M4" s="169" t="s">
        <v>24</v>
      </c>
      <c r="N4" s="49" t="s">
        <v>23</v>
      </c>
      <c r="O4" s="169" t="s">
        <v>24</v>
      </c>
      <c r="P4" s="49" t="s">
        <v>23</v>
      </c>
      <c r="Q4" s="169" t="s">
        <v>24</v>
      </c>
      <c r="R4" s="49" t="s">
        <v>23</v>
      </c>
      <c r="S4" s="169" t="s">
        <v>24</v>
      </c>
      <c r="T4" s="49" t="s">
        <v>23</v>
      </c>
      <c r="U4" s="169" t="s">
        <v>24</v>
      </c>
      <c r="V4" s="49" t="s">
        <v>23</v>
      </c>
      <c r="W4" s="169" t="s">
        <v>24</v>
      </c>
      <c r="X4" s="49" t="s">
        <v>23</v>
      </c>
      <c r="Y4" s="50" t="s">
        <v>24</v>
      </c>
      <c r="Z4" s="49" t="s">
        <v>23</v>
      </c>
      <c r="AA4" s="50" t="s">
        <v>24</v>
      </c>
      <c r="AB4" s="4" t="s">
        <v>23</v>
      </c>
      <c r="AC4" s="7" t="s">
        <v>24</v>
      </c>
      <c r="AD4" s="4" t="s">
        <v>23</v>
      </c>
      <c r="AE4" s="7" t="s">
        <v>24</v>
      </c>
      <c r="AF4" s="4" t="s">
        <v>23</v>
      </c>
      <c r="AG4" s="7" t="s">
        <v>24</v>
      </c>
      <c r="AH4" s="4" t="s">
        <v>23</v>
      </c>
      <c r="AI4" s="7" t="s">
        <v>24</v>
      </c>
      <c r="AJ4" s="4" t="s">
        <v>23</v>
      </c>
      <c r="AK4" s="7" t="s">
        <v>24</v>
      </c>
      <c r="AL4" s="4" t="s">
        <v>23</v>
      </c>
      <c r="AM4" s="7" t="s">
        <v>24</v>
      </c>
    </row>
    <row r="5" spans="1:39" ht="18" x14ac:dyDescent="0.2">
      <c r="A5" s="84" t="s">
        <v>2</v>
      </c>
      <c r="B5" s="44"/>
      <c r="C5" s="99"/>
      <c r="D5" s="44"/>
      <c r="E5" s="99"/>
      <c r="F5" s="44"/>
      <c r="G5" s="99"/>
      <c r="H5" s="44"/>
      <c r="I5" s="99"/>
      <c r="J5" s="44"/>
      <c r="K5" s="99"/>
      <c r="L5" s="44"/>
      <c r="M5" s="99"/>
      <c r="N5" s="44"/>
      <c r="O5" s="99"/>
      <c r="P5" s="44"/>
      <c r="Q5" s="99"/>
      <c r="R5" s="44"/>
      <c r="S5" s="99"/>
      <c r="T5" s="44"/>
      <c r="U5" s="99"/>
      <c r="V5" s="44"/>
      <c r="W5" s="99"/>
      <c r="X5" s="44"/>
      <c r="Y5" s="48"/>
      <c r="Z5" s="44"/>
      <c r="AA5" s="48"/>
      <c r="AB5" s="44"/>
      <c r="AC5" s="48"/>
      <c r="AD5" s="71"/>
      <c r="AE5" s="80"/>
      <c r="AF5" s="87"/>
      <c r="AG5" s="87"/>
      <c r="AH5" s="71"/>
      <c r="AI5" s="80"/>
      <c r="AJ5" s="87"/>
      <c r="AK5" s="87"/>
      <c r="AL5" s="71"/>
      <c r="AM5" s="80"/>
    </row>
    <row r="6" spans="1:39" x14ac:dyDescent="0.2">
      <c r="A6" s="19" t="s">
        <v>0</v>
      </c>
      <c r="B6" s="64">
        <v>232</v>
      </c>
      <c r="C6" s="81">
        <v>1</v>
      </c>
      <c r="D6" s="64">
        <v>192</v>
      </c>
      <c r="E6" s="81">
        <v>0</v>
      </c>
      <c r="F6" s="64">
        <v>219</v>
      </c>
      <c r="G6" s="81">
        <v>0</v>
      </c>
      <c r="H6" s="64">
        <v>257</v>
      </c>
      <c r="I6" s="81">
        <v>0</v>
      </c>
      <c r="J6" s="64">
        <v>203</v>
      </c>
      <c r="K6" s="81">
        <v>0</v>
      </c>
      <c r="L6" s="64">
        <v>214</v>
      </c>
      <c r="M6" s="81">
        <v>0</v>
      </c>
      <c r="N6" s="64">
        <v>179</v>
      </c>
      <c r="O6" s="81">
        <v>0</v>
      </c>
      <c r="P6" s="64">
        <v>179</v>
      </c>
      <c r="Q6" s="81">
        <v>0</v>
      </c>
      <c r="R6" s="64">
        <v>161</v>
      </c>
      <c r="S6" s="81">
        <v>0</v>
      </c>
      <c r="T6" s="64">
        <v>165</v>
      </c>
      <c r="U6" s="81">
        <v>0</v>
      </c>
      <c r="V6" s="64">
        <v>196</v>
      </c>
      <c r="W6" s="81">
        <v>0</v>
      </c>
      <c r="X6" s="64">
        <v>216</v>
      </c>
      <c r="Y6" s="70">
        <v>1</v>
      </c>
      <c r="Z6" s="64">
        <v>237</v>
      </c>
      <c r="AA6" s="66">
        <v>0</v>
      </c>
      <c r="AB6" s="64">
        <v>259</v>
      </c>
      <c r="AC6" s="66">
        <v>3</v>
      </c>
      <c r="AD6" s="72">
        <v>260</v>
      </c>
      <c r="AE6" s="73">
        <v>0</v>
      </c>
      <c r="AF6" s="88">
        <v>315</v>
      </c>
      <c r="AG6" s="73">
        <v>3</v>
      </c>
      <c r="AH6" s="72">
        <v>307</v>
      </c>
      <c r="AI6" s="73">
        <v>0</v>
      </c>
      <c r="AJ6" s="72">
        <v>262</v>
      </c>
      <c r="AK6" s="73">
        <v>1</v>
      </c>
      <c r="AL6" s="72">
        <v>289</v>
      </c>
      <c r="AM6" s="73">
        <v>0</v>
      </c>
    </row>
    <row r="7" spans="1:39" x14ac:dyDescent="0.2">
      <c r="A7" s="19" t="s">
        <v>1</v>
      </c>
      <c r="B7" s="64">
        <v>7</v>
      </c>
      <c r="C7" s="81">
        <v>0</v>
      </c>
      <c r="D7" s="64">
        <v>2</v>
      </c>
      <c r="E7" s="81">
        <v>0</v>
      </c>
      <c r="F7" s="64">
        <v>4</v>
      </c>
      <c r="G7" s="81">
        <v>0</v>
      </c>
      <c r="H7" s="64">
        <v>5</v>
      </c>
      <c r="I7" s="81">
        <v>0</v>
      </c>
      <c r="J7" s="64">
        <v>9</v>
      </c>
      <c r="K7" s="81">
        <v>0</v>
      </c>
      <c r="L7" s="64">
        <v>5</v>
      </c>
      <c r="M7" s="81">
        <v>0</v>
      </c>
      <c r="N7" s="64">
        <v>2</v>
      </c>
      <c r="O7" s="81">
        <v>0</v>
      </c>
      <c r="P7" s="64">
        <v>3</v>
      </c>
      <c r="Q7" s="81">
        <v>0</v>
      </c>
      <c r="R7" s="64">
        <v>0</v>
      </c>
      <c r="S7" s="81">
        <v>0</v>
      </c>
      <c r="T7" s="64">
        <v>6</v>
      </c>
      <c r="U7" s="81">
        <v>0</v>
      </c>
      <c r="V7" s="64">
        <v>0</v>
      </c>
      <c r="W7" s="81">
        <v>0</v>
      </c>
      <c r="X7" s="64">
        <v>4</v>
      </c>
      <c r="Y7" s="70">
        <v>0</v>
      </c>
      <c r="Z7" s="64">
        <v>1</v>
      </c>
      <c r="AA7" s="66">
        <v>0</v>
      </c>
      <c r="AB7" s="64">
        <v>6</v>
      </c>
      <c r="AC7" s="66">
        <v>0</v>
      </c>
      <c r="AD7" s="72">
        <v>4</v>
      </c>
      <c r="AE7" s="73">
        <v>0</v>
      </c>
      <c r="AF7" s="88">
        <v>3</v>
      </c>
      <c r="AG7" s="73">
        <v>0</v>
      </c>
      <c r="AH7" s="72">
        <v>4</v>
      </c>
      <c r="AI7" s="73">
        <v>0</v>
      </c>
      <c r="AJ7" s="72">
        <v>3</v>
      </c>
      <c r="AK7" s="73">
        <v>0</v>
      </c>
      <c r="AL7" s="72">
        <v>2</v>
      </c>
      <c r="AM7" s="73">
        <v>1</v>
      </c>
    </row>
    <row r="8" spans="1:39" x14ac:dyDescent="0.2">
      <c r="A8" s="19" t="s">
        <v>13</v>
      </c>
      <c r="B8" s="64">
        <v>8</v>
      </c>
      <c r="C8" s="81">
        <v>0</v>
      </c>
      <c r="D8" s="64">
        <v>11</v>
      </c>
      <c r="E8" s="81">
        <v>1</v>
      </c>
      <c r="F8" s="64">
        <v>10</v>
      </c>
      <c r="G8" s="81">
        <v>0</v>
      </c>
      <c r="H8" s="64">
        <v>8</v>
      </c>
      <c r="I8" s="81">
        <v>0</v>
      </c>
      <c r="J8" s="64">
        <v>8</v>
      </c>
      <c r="K8" s="81">
        <v>0</v>
      </c>
      <c r="L8" s="64">
        <v>1</v>
      </c>
      <c r="M8" s="81">
        <v>0</v>
      </c>
      <c r="N8" s="64">
        <v>1</v>
      </c>
      <c r="O8" s="81">
        <v>0</v>
      </c>
      <c r="P8" s="64">
        <v>3</v>
      </c>
      <c r="Q8" s="81">
        <v>1</v>
      </c>
      <c r="R8" s="64">
        <v>4</v>
      </c>
      <c r="S8" s="81">
        <v>3</v>
      </c>
      <c r="T8" s="64">
        <v>1</v>
      </c>
      <c r="U8" s="81">
        <v>2</v>
      </c>
      <c r="V8" s="64">
        <v>4</v>
      </c>
      <c r="W8" s="81">
        <v>1</v>
      </c>
      <c r="X8" s="64">
        <v>2</v>
      </c>
      <c r="Y8" s="70">
        <v>0</v>
      </c>
      <c r="Z8" s="64">
        <v>6</v>
      </c>
      <c r="AA8" s="66">
        <v>0</v>
      </c>
      <c r="AB8" s="64">
        <v>2</v>
      </c>
      <c r="AC8" s="66">
        <v>0</v>
      </c>
      <c r="AD8" s="72">
        <v>3</v>
      </c>
      <c r="AE8" s="73">
        <v>3</v>
      </c>
      <c r="AF8" s="88">
        <v>1</v>
      </c>
      <c r="AG8" s="73">
        <v>0</v>
      </c>
      <c r="AH8" s="72">
        <v>4</v>
      </c>
      <c r="AI8" s="73">
        <v>0</v>
      </c>
      <c r="AJ8" s="72">
        <v>3</v>
      </c>
      <c r="AK8" s="73">
        <v>0</v>
      </c>
      <c r="AL8" s="72">
        <v>4</v>
      </c>
      <c r="AM8" s="73">
        <v>0</v>
      </c>
    </row>
    <row r="9" spans="1:39" x14ac:dyDescent="0.2">
      <c r="A9" s="20" t="s">
        <v>10</v>
      </c>
      <c r="B9" s="65">
        <f>SUM(B6:B8)</f>
        <v>247</v>
      </c>
      <c r="C9" s="82">
        <f>SUM(C6:C8)</f>
        <v>1</v>
      </c>
      <c r="D9" s="65">
        <f>SUM(D6:D8)</f>
        <v>205</v>
      </c>
      <c r="E9" s="82">
        <v>1</v>
      </c>
      <c r="F9" s="65">
        <f>SUM(F6:F8)</f>
        <v>233</v>
      </c>
      <c r="G9" s="82">
        <v>0</v>
      </c>
      <c r="H9" s="65">
        <f>SUM(H6:H8)</f>
        <v>270</v>
      </c>
      <c r="I9" s="82">
        <v>0</v>
      </c>
      <c r="J9" s="65">
        <f>SUM(J6:J8)</f>
        <v>220</v>
      </c>
      <c r="K9" s="82">
        <v>0</v>
      </c>
      <c r="L9" s="65">
        <f>SUM(L6:L8)</f>
        <v>220</v>
      </c>
      <c r="M9" s="82">
        <f>SUM(M6:M8)</f>
        <v>0</v>
      </c>
      <c r="N9" s="65">
        <f>SUM(N6:N8)</f>
        <v>182</v>
      </c>
      <c r="O9" s="82">
        <v>0</v>
      </c>
      <c r="P9" s="65">
        <f>SUM(P6:P8)</f>
        <v>185</v>
      </c>
      <c r="Q9" s="82">
        <f>SUM(Q6:Q8)</f>
        <v>1</v>
      </c>
      <c r="R9" s="65">
        <f>SUM(R6:R8)</f>
        <v>165</v>
      </c>
      <c r="S9" s="82">
        <f>SUM(S6:S8)</f>
        <v>3</v>
      </c>
      <c r="T9" s="65">
        <v>172</v>
      </c>
      <c r="U9" s="82">
        <v>2</v>
      </c>
      <c r="V9" s="65">
        <v>200</v>
      </c>
      <c r="W9" s="82">
        <v>1</v>
      </c>
      <c r="X9" s="65">
        <v>222</v>
      </c>
      <c r="Y9" s="88">
        <v>1</v>
      </c>
      <c r="Z9" s="65">
        <f>SUM(Z6:Z8)</f>
        <v>244</v>
      </c>
      <c r="AA9" s="67">
        <f>SUM(AA6:AA8)</f>
        <v>0</v>
      </c>
      <c r="AB9" s="65">
        <f>SUM(AB6:AB8)</f>
        <v>267</v>
      </c>
      <c r="AC9" s="67">
        <f>SUM(AC6:AC8)</f>
        <v>3</v>
      </c>
      <c r="AD9" s="74">
        <f t="shared" ref="AD9:AM9" si="0">SUM(AD6:AD8)</f>
        <v>267</v>
      </c>
      <c r="AE9" s="75">
        <f t="shared" si="0"/>
        <v>3</v>
      </c>
      <c r="AF9" s="89">
        <f t="shared" si="0"/>
        <v>319</v>
      </c>
      <c r="AG9" s="75">
        <f t="shared" si="0"/>
        <v>3</v>
      </c>
      <c r="AH9" s="74">
        <f t="shared" si="0"/>
        <v>315</v>
      </c>
      <c r="AI9" s="75">
        <f t="shared" si="0"/>
        <v>0</v>
      </c>
      <c r="AJ9" s="74">
        <f t="shared" si="0"/>
        <v>268</v>
      </c>
      <c r="AK9" s="75">
        <f t="shared" si="0"/>
        <v>1</v>
      </c>
      <c r="AL9" s="74">
        <f t="shared" si="0"/>
        <v>295</v>
      </c>
      <c r="AM9" s="75">
        <f t="shared" si="0"/>
        <v>1</v>
      </c>
    </row>
    <row r="10" spans="1:39" ht="18" x14ac:dyDescent="0.2">
      <c r="A10" s="84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99"/>
      <c r="L10" s="44"/>
      <c r="M10" s="99"/>
      <c r="N10" s="44"/>
      <c r="O10" s="99"/>
      <c r="P10" s="44"/>
      <c r="Q10" s="99"/>
      <c r="R10" s="44"/>
      <c r="S10" s="99"/>
      <c r="T10" s="44"/>
      <c r="U10" s="99"/>
      <c r="V10" s="44"/>
      <c r="W10" s="99"/>
      <c r="X10" s="44"/>
      <c r="Y10" s="48"/>
      <c r="Z10" s="44"/>
      <c r="AA10" s="48"/>
      <c r="AB10" s="44"/>
      <c r="AC10" s="48"/>
      <c r="AD10" s="71"/>
      <c r="AE10" s="80"/>
      <c r="AF10" s="87"/>
      <c r="AG10" s="80"/>
      <c r="AH10" s="71"/>
      <c r="AI10" s="80"/>
      <c r="AJ10" s="71"/>
      <c r="AK10" s="80"/>
      <c r="AL10" s="71"/>
      <c r="AM10" s="80"/>
    </row>
    <row r="11" spans="1:39" x14ac:dyDescent="0.2">
      <c r="A11" s="19" t="s">
        <v>3</v>
      </c>
      <c r="B11" s="64">
        <v>5</v>
      </c>
      <c r="C11" s="81">
        <v>0</v>
      </c>
      <c r="D11" s="64">
        <v>7</v>
      </c>
      <c r="E11" s="81">
        <v>0</v>
      </c>
      <c r="F11" s="64">
        <v>8</v>
      </c>
      <c r="G11" s="81">
        <v>0</v>
      </c>
      <c r="H11" s="64">
        <v>8</v>
      </c>
      <c r="I11" s="81">
        <v>0</v>
      </c>
      <c r="J11" s="64">
        <v>4</v>
      </c>
      <c r="K11" s="81">
        <v>0</v>
      </c>
      <c r="L11" s="64">
        <v>6</v>
      </c>
      <c r="M11" s="81">
        <v>0</v>
      </c>
      <c r="N11" s="64">
        <v>3</v>
      </c>
      <c r="O11" s="81">
        <v>0</v>
      </c>
      <c r="P11" s="64">
        <v>2</v>
      </c>
      <c r="Q11" s="81">
        <v>0</v>
      </c>
      <c r="R11" s="64">
        <v>3</v>
      </c>
      <c r="S11" s="81">
        <v>0</v>
      </c>
      <c r="T11" s="64">
        <v>8</v>
      </c>
      <c r="U11" s="81">
        <v>0</v>
      </c>
      <c r="V11" s="64">
        <v>2</v>
      </c>
      <c r="W11" s="81">
        <v>0</v>
      </c>
      <c r="X11" s="64">
        <v>2</v>
      </c>
      <c r="Y11" s="88">
        <v>0</v>
      </c>
      <c r="Z11" s="64">
        <v>4</v>
      </c>
      <c r="AA11" s="66">
        <v>0</v>
      </c>
      <c r="AB11" s="64">
        <v>1</v>
      </c>
      <c r="AC11" s="66">
        <v>0</v>
      </c>
      <c r="AD11" s="72">
        <v>0</v>
      </c>
      <c r="AE11" s="73">
        <v>0</v>
      </c>
      <c r="AF11" s="88">
        <v>2</v>
      </c>
      <c r="AG11" s="73">
        <v>0</v>
      </c>
      <c r="AH11" s="72">
        <v>3</v>
      </c>
      <c r="AI11" s="73">
        <v>0</v>
      </c>
      <c r="AJ11" s="72">
        <v>1</v>
      </c>
      <c r="AK11" s="73">
        <v>0</v>
      </c>
      <c r="AL11" s="72">
        <v>3</v>
      </c>
      <c r="AM11" s="73">
        <v>0</v>
      </c>
    </row>
    <row r="12" spans="1:39" x14ac:dyDescent="0.2">
      <c r="A12" s="19" t="s">
        <v>1</v>
      </c>
      <c r="B12" s="64">
        <v>10</v>
      </c>
      <c r="C12" s="81">
        <v>0</v>
      </c>
      <c r="D12" s="64">
        <v>7</v>
      </c>
      <c r="E12" s="81">
        <v>0</v>
      </c>
      <c r="F12" s="64">
        <v>8</v>
      </c>
      <c r="G12" s="81">
        <v>0</v>
      </c>
      <c r="H12" s="64">
        <v>9</v>
      </c>
      <c r="I12" s="81">
        <v>0</v>
      </c>
      <c r="J12" s="64">
        <v>5</v>
      </c>
      <c r="K12" s="81">
        <v>0</v>
      </c>
      <c r="L12" s="64">
        <v>6</v>
      </c>
      <c r="M12" s="81">
        <v>0</v>
      </c>
      <c r="N12" s="64">
        <v>2</v>
      </c>
      <c r="O12" s="81">
        <v>0</v>
      </c>
      <c r="P12" s="64">
        <v>6</v>
      </c>
      <c r="Q12" s="81">
        <v>0</v>
      </c>
      <c r="R12" s="64">
        <v>10</v>
      </c>
      <c r="S12" s="81">
        <v>0</v>
      </c>
      <c r="T12" s="64">
        <v>4</v>
      </c>
      <c r="U12" s="81">
        <v>0</v>
      </c>
      <c r="V12" s="64">
        <v>8</v>
      </c>
      <c r="W12" s="81">
        <v>0</v>
      </c>
      <c r="X12" s="64">
        <v>6</v>
      </c>
      <c r="Y12" s="88">
        <v>0</v>
      </c>
      <c r="Z12" s="64">
        <v>11</v>
      </c>
      <c r="AA12" s="66">
        <v>0</v>
      </c>
      <c r="AB12" s="64">
        <v>9</v>
      </c>
      <c r="AC12" s="66">
        <v>0</v>
      </c>
      <c r="AD12" s="72">
        <v>9</v>
      </c>
      <c r="AE12" s="73">
        <v>0</v>
      </c>
      <c r="AF12" s="88">
        <v>8</v>
      </c>
      <c r="AG12" s="73">
        <v>0</v>
      </c>
      <c r="AH12" s="72">
        <v>9</v>
      </c>
      <c r="AI12" s="73">
        <v>0</v>
      </c>
      <c r="AJ12" s="72">
        <v>10</v>
      </c>
      <c r="AK12" s="73">
        <v>0</v>
      </c>
      <c r="AL12" s="72">
        <v>10</v>
      </c>
      <c r="AM12" s="73">
        <v>0</v>
      </c>
    </row>
    <row r="13" spans="1:39" x14ac:dyDescent="0.2">
      <c r="A13" s="19" t="s">
        <v>13</v>
      </c>
      <c r="B13" s="64">
        <v>158</v>
      </c>
      <c r="C13" s="81">
        <v>1</v>
      </c>
      <c r="D13" s="64">
        <v>179</v>
      </c>
      <c r="E13" s="81">
        <v>0</v>
      </c>
      <c r="F13" s="64">
        <v>206</v>
      </c>
      <c r="G13" s="81">
        <v>0</v>
      </c>
      <c r="H13" s="64">
        <v>175</v>
      </c>
      <c r="I13" s="81">
        <v>0</v>
      </c>
      <c r="J13" s="64">
        <v>185</v>
      </c>
      <c r="K13" s="81">
        <v>0</v>
      </c>
      <c r="L13" s="64">
        <v>157</v>
      </c>
      <c r="M13" s="81">
        <v>0</v>
      </c>
      <c r="N13" s="64">
        <v>158</v>
      </c>
      <c r="O13" s="81">
        <v>0</v>
      </c>
      <c r="P13" s="64">
        <v>131</v>
      </c>
      <c r="Q13" s="81">
        <v>2</v>
      </c>
      <c r="R13" s="64">
        <v>136</v>
      </c>
      <c r="S13" s="81">
        <v>0</v>
      </c>
      <c r="T13" s="64">
        <v>169</v>
      </c>
      <c r="U13" s="81">
        <v>0</v>
      </c>
      <c r="V13" s="64">
        <v>182</v>
      </c>
      <c r="W13" s="81">
        <v>0</v>
      </c>
      <c r="X13" s="64">
        <v>215</v>
      </c>
      <c r="Y13" s="88">
        <v>1</v>
      </c>
      <c r="Z13" s="64">
        <v>228</v>
      </c>
      <c r="AA13" s="66">
        <v>1</v>
      </c>
      <c r="AB13" s="64">
        <v>239</v>
      </c>
      <c r="AC13" s="66">
        <v>0</v>
      </c>
      <c r="AD13" s="72">
        <v>286</v>
      </c>
      <c r="AE13" s="73">
        <v>0</v>
      </c>
      <c r="AF13" s="88">
        <v>289</v>
      </c>
      <c r="AG13" s="73">
        <v>0</v>
      </c>
      <c r="AH13" s="72">
        <v>238</v>
      </c>
      <c r="AI13" s="73">
        <v>1</v>
      </c>
      <c r="AJ13" s="72">
        <v>262</v>
      </c>
      <c r="AK13" s="73">
        <v>2</v>
      </c>
      <c r="AL13" s="72">
        <v>203</v>
      </c>
      <c r="AM13" s="73">
        <v>2</v>
      </c>
    </row>
    <row r="14" spans="1:39" x14ac:dyDescent="0.2">
      <c r="A14" s="20" t="s">
        <v>10</v>
      </c>
      <c r="B14" s="65">
        <f>SUM(B11:B13)</f>
        <v>173</v>
      </c>
      <c r="C14" s="82">
        <f>SUM(C11:C13)</f>
        <v>1</v>
      </c>
      <c r="D14" s="65">
        <f>SUM(D11:D13)</f>
        <v>193</v>
      </c>
      <c r="E14" s="82">
        <v>0</v>
      </c>
      <c r="F14" s="65">
        <f>SUM(F11:F13)</f>
        <v>222</v>
      </c>
      <c r="G14" s="82">
        <v>0</v>
      </c>
      <c r="H14" s="65">
        <f>SUM(H11:H13)</f>
        <v>192</v>
      </c>
      <c r="I14" s="82">
        <v>0</v>
      </c>
      <c r="J14" s="65">
        <f>SUM(J11:J13)</f>
        <v>194</v>
      </c>
      <c r="K14" s="82">
        <v>0</v>
      </c>
      <c r="L14" s="65">
        <f>SUM(L11:L13)</f>
        <v>169</v>
      </c>
      <c r="M14" s="82">
        <f>SUM(M11:M13)</f>
        <v>0</v>
      </c>
      <c r="N14" s="65">
        <f>SUM(N11:N13)</f>
        <v>163</v>
      </c>
      <c r="O14" s="82">
        <v>0</v>
      </c>
      <c r="P14" s="65">
        <f>SUM(P11:P13)</f>
        <v>139</v>
      </c>
      <c r="Q14" s="82">
        <f>SUM(Q11:Q13)</f>
        <v>2</v>
      </c>
      <c r="R14" s="65">
        <f>SUM(R11:R13)</f>
        <v>149</v>
      </c>
      <c r="S14" s="82">
        <v>0</v>
      </c>
      <c r="T14" s="65">
        <v>181</v>
      </c>
      <c r="U14" s="82">
        <v>0</v>
      </c>
      <c r="V14" s="65">
        <v>192</v>
      </c>
      <c r="W14" s="82">
        <v>0</v>
      </c>
      <c r="X14" s="65">
        <v>223</v>
      </c>
      <c r="Y14" s="88">
        <v>1</v>
      </c>
      <c r="Z14" s="65">
        <f>SUM(Z11:Z13)</f>
        <v>243</v>
      </c>
      <c r="AA14" s="67">
        <f>SUM(AA11:AA13)</f>
        <v>1</v>
      </c>
      <c r="AB14" s="65">
        <f>SUM(AB11:AB13)</f>
        <v>249</v>
      </c>
      <c r="AC14" s="67">
        <f>SUM(AC11:AC13)</f>
        <v>0</v>
      </c>
      <c r="AD14" s="74">
        <f t="shared" ref="AD14:AM14" si="1">SUM(AD11:AD13)</f>
        <v>295</v>
      </c>
      <c r="AE14" s="75">
        <f t="shared" si="1"/>
        <v>0</v>
      </c>
      <c r="AF14" s="89">
        <f t="shared" si="1"/>
        <v>299</v>
      </c>
      <c r="AG14" s="75">
        <f t="shared" si="1"/>
        <v>0</v>
      </c>
      <c r="AH14" s="74">
        <f t="shared" si="1"/>
        <v>250</v>
      </c>
      <c r="AI14" s="75">
        <f t="shared" si="1"/>
        <v>1</v>
      </c>
      <c r="AJ14" s="74">
        <f t="shared" si="1"/>
        <v>273</v>
      </c>
      <c r="AK14" s="75">
        <f t="shared" si="1"/>
        <v>2</v>
      </c>
      <c r="AL14" s="74">
        <f t="shared" si="1"/>
        <v>216</v>
      </c>
      <c r="AM14" s="75">
        <f t="shared" si="1"/>
        <v>2</v>
      </c>
    </row>
    <row r="15" spans="1:39" ht="18" x14ac:dyDescent="0.2">
      <c r="A15" s="84" t="s">
        <v>5</v>
      </c>
      <c r="B15" s="44"/>
      <c r="C15" s="99"/>
      <c r="D15" s="44"/>
      <c r="E15" s="99"/>
      <c r="F15" s="44"/>
      <c r="G15" s="99"/>
      <c r="H15" s="44"/>
      <c r="I15" s="99"/>
      <c r="J15" s="44"/>
      <c r="K15" s="99"/>
      <c r="L15" s="44"/>
      <c r="M15" s="99"/>
      <c r="N15" s="44"/>
      <c r="O15" s="99"/>
      <c r="P15" s="44"/>
      <c r="Q15" s="99"/>
      <c r="R15" s="44"/>
      <c r="S15" s="99"/>
      <c r="T15" s="44"/>
      <c r="U15" s="99"/>
      <c r="V15" s="44"/>
      <c r="W15" s="99"/>
      <c r="X15" s="44"/>
      <c r="Y15" s="48"/>
      <c r="Z15" s="44"/>
      <c r="AA15" s="48"/>
      <c r="AB15" s="44"/>
      <c r="AC15" s="48"/>
      <c r="AD15" s="71"/>
      <c r="AE15" s="80"/>
      <c r="AF15" s="87"/>
      <c r="AG15" s="80"/>
      <c r="AH15" s="71"/>
      <c r="AI15" s="80"/>
      <c r="AJ15" s="71"/>
      <c r="AK15" s="80"/>
      <c r="AL15" s="71"/>
      <c r="AM15" s="80"/>
    </row>
    <row r="16" spans="1:39" s="115" customFormat="1" ht="14.25" customHeight="1" x14ac:dyDescent="0.2">
      <c r="A16" s="19" t="s">
        <v>3</v>
      </c>
      <c r="B16" s="64">
        <v>3</v>
      </c>
      <c r="C16" s="81">
        <v>0</v>
      </c>
      <c r="D16" s="64">
        <v>3</v>
      </c>
      <c r="E16" s="81">
        <v>0</v>
      </c>
      <c r="F16" s="64">
        <v>1</v>
      </c>
      <c r="G16" s="81">
        <v>0</v>
      </c>
      <c r="H16" s="64">
        <v>1</v>
      </c>
      <c r="I16" s="81">
        <v>0</v>
      </c>
      <c r="J16" s="64">
        <v>0</v>
      </c>
      <c r="K16" s="81">
        <v>0</v>
      </c>
      <c r="L16" s="64">
        <v>1</v>
      </c>
      <c r="M16" s="81">
        <v>0</v>
      </c>
      <c r="N16" s="64">
        <v>1</v>
      </c>
      <c r="O16" s="81">
        <v>0</v>
      </c>
      <c r="P16" s="166">
        <v>1</v>
      </c>
      <c r="Q16" s="167">
        <v>0</v>
      </c>
      <c r="R16" s="166">
        <v>1</v>
      </c>
      <c r="S16" s="167">
        <v>0</v>
      </c>
      <c r="T16" s="163"/>
      <c r="U16" s="164"/>
      <c r="V16" s="163"/>
      <c r="W16" s="164"/>
      <c r="X16" s="163"/>
      <c r="Y16" s="165"/>
      <c r="Z16" s="163"/>
      <c r="AA16" s="165"/>
      <c r="AB16" s="163"/>
      <c r="AC16" s="165"/>
      <c r="AD16" s="72"/>
      <c r="AE16" s="73"/>
      <c r="AF16" s="88"/>
      <c r="AG16" s="73"/>
      <c r="AH16" s="72"/>
      <c r="AI16" s="73"/>
      <c r="AJ16" s="72"/>
      <c r="AK16" s="73"/>
      <c r="AL16" s="72"/>
      <c r="AM16" s="73"/>
    </row>
    <row r="17" spans="1:39" x14ac:dyDescent="0.2">
      <c r="A17" s="19" t="s">
        <v>1</v>
      </c>
      <c r="B17" s="64">
        <v>3</v>
      </c>
      <c r="C17" s="81">
        <v>0</v>
      </c>
      <c r="D17" s="64">
        <v>5</v>
      </c>
      <c r="E17" s="81">
        <v>0</v>
      </c>
      <c r="F17" s="64">
        <v>4</v>
      </c>
      <c r="G17" s="81">
        <v>0</v>
      </c>
      <c r="H17" s="64">
        <v>9</v>
      </c>
      <c r="I17" s="81">
        <v>0</v>
      </c>
      <c r="J17" s="64">
        <v>3</v>
      </c>
      <c r="K17" s="81">
        <v>0</v>
      </c>
      <c r="L17" s="64">
        <v>6</v>
      </c>
      <c r="M17" s="81">
        <v>0</v>
      </c>
      <c r="N17" s="64">
        <v>2</v>
      </c>
      <c r="O17" s="81">
        <v>0</v>
      </c>
      <c r="P17" s="64">
        <v>3</v>
      </c>
      <c r="Q17" s="81">
        <v>0</v>
      </c>
      <c r="R17" s="64">
        <v>6</v>
      </c>
      <c r="S17" s="81">
        <v>0</v>
      </c>
      <c r="T17" s="64">
        <v>0</v>
      </c>
      <c r="U17" s="81">
        <v>0</v>
      </c>
      <c r="V17" s="64">
        <v>3</v>
      </c>
      <c r="W17" s="81">
        <v>0</v>
      </c>
      <c r="X17" s="64">
        <v>1</v>
      </c>
      <c r="Y17" s="66">
        <v>0</v>
      </c>
      <c r="Z17" s="64">
        <v>3</v>
      </c>
      <c r="AA17" s="66">
        <v>0</v>
      </c>
      <c r="AB17" s="64">
        <v>2</v>
      </c>
      <c r="AC17" s="66">
        <v>0</v>
      </c>
      <c r="AD17" s="72">
        <v>3</v>
      </c>
      <c r="AE17" s="73">
        <v>0</v>
      </c>
      <c r="AF17" s="88">
        <v>3</v>
      </c>
      <c r="AG17" s="73">
        <v>0</v>
      </c>
      <c r="AH17" s="72">
        <v>4</v>
      </c>
      <c r="AI17" s="73">
        <v>0</v>
      </c>
      <c r="AJ17" s="72">
        <v>2</v>
      </c>
      <c r="AK17" s="73">
        <v>0</v>
      </c>
      <c r="AL17" s="72">
        <v>3</v>
      </c>
      <c r="AM17" s="73">
        <v>0</v>
      </c>
    </row>
    <row r="18" spans="1:39" x14ac:dyDescent="0.2">
      <c r="A18" s="19" t="s">
        <v>13</v>
      </c>
      <c r="B18" s="64">
        <v>156</v>
      </c>
      <c r="C18" s="81">
        <v>0</v>
      </c>
      <c r="D18" s="64">
        <v>174</v>
      </c>
      <c r="E18" s="81">
        <v>0</v>
      </c>
      <c r="F18" s="64">
        <v>152</v>
      </c>
      <c r="G18" s="81">
        <v>0</v>
      </c>
      <c r="H18" s="64">
        <v>161</v>
      </c>
      <c r="I18" s="81">
        <v>0</v>
      </c>
      <c r="J18" s="64">
        <v>144</v>
      </c>
      <c r="K18" s="81">
        <v>2</v>
      </c>
      <c r="L18" s="64">
        <v>131</v>
      </c>
      <c r="M18" s="81">
        <v>1</v>
      </c>
      <c r="N18" s="64">
        <v>115</v>
      </c>
      <c r="O18" s="81">
        <v>2</v>
      </c>
      <c r="P18" s="64">
        <v>112</v>
      </c>
      <c r="Q18" s="81">
        <v>4</v>
      </c>
      <c r="R18" s="64">
        <v>162</v>
      </c>
      <c r="S18" s="81">
        <v>0</v>
      </c>
      <c r="T18" s="64">
        <v>165</v>
      </c>
      <c r="U18" s="81">
        <v>0</v>
      </c>
      <c r="V18" s="64">
        <v>171</v>
      </c>
      <c r="W18" s="81">
        <v>2</v>
      </c>
      <c r="X18" s="64">
        <v>185</v>
      </c>
      <c r="Y18" s="66">
        <v>2</v>
      </c>
      <c r="Z18" s="64">
        <v>190</v>
      </c>
      <c r="AA18" s="66">
        <v>0</v>
      </c>
      <c r="AB18" s="64">
        <v>213</v>
      </c>
      <c r="AC18" s="66">
        <v>1</v>
      </c>
      <c r="AD18" s="72">
        <v>215</v>
      </c>
      <c r="AE18" s="73">
        <v>0</v>
      </c>
      <c r="AF18" s="88">
        <v>194</v>
      </c>
      <c r="AG18" s="73">
        <v>2</v>
      </c>
      <c r="AH18" s="72">
        <v>218</v>
      </c>
      <c r="AI18" s="73">
        <v>0</v>
      </c>
      <c r="AJ18" s="72">
        <v>166</v>
      </c>
      <c r="AK18" s="73">
        <v>0</v>
      </c>
      <c r="AL18" s="72">
        <v>193</v>
      </c>
      <c r="AM18" s="73">
        <v>2</v>
      </c>
    </row>
    <row r="19" spans="1:39" x14ac:dyDescent="0.2">
      <c r="A19" s="19" t="s">
        <v>223</v>
      </c>
      <c r="B19" s="64">
        <v>1</v>
      </c>
      <c r="C19" s="81">
        <v>0</v>
      </c>
      <c r="D19" s="64">
        <v>11</v>
      </c>
      <c r="E19" s="81">
        <v>0</v>
      </c>
      <c r="F19" s="64">
        <v>7</v>
      </c>
      <c r="G19" s="81">
        <v>0</v>
      </c>
      <c r="H19" s="64">
        <v>16</v>
      </c>
      <c r="I19" s="81">
        <v>0</v>
      </c>
      <c r="J19" s="64">
        <v>6</v>
      </c>
      <c r="K19" s="81">
        <v>0</v>
      </c>
      <c r="L19" s="64">
        <v>14</v>
      </c>
      <c r="M19" s="81">
        <v>0</v>
      </c>
      <c r="N19" s="64">
        <v>8</v>
      </c>
      <c r="O19" s="81">
        <v>0</v>
      </c>
      <c r="P19" s="64">
        <v>11</v>
      </c>
      <c r="Q19" s="81">
        <v>0</v>
      </c>
      <c r="R19" s="64">
        <v>5</v>
      </c>
      <c r="S19" s="81">
        <v>0</v>
      </c>
      <c r="T19" s="64">
        <v>11</v>
      </c>
      <c r="U19" s="81">
        <v>0</v>
      </c>
      <c r="V19" s="64">
        <v>26</v>
      </c>
      <c r="W19" s="81">
        <v>0</v>
      </c>
      <c r="X19" s="64">
        <v>27</v>
      </c>
      <c r="Y19" s="66">
        <v>0</v>
      </c>
      <c r="Z19" s="64">
        <v>32</v>
      </c>
      <c r="AA19" s="66">
        <v>0</v>
      </c>
      <c r="AB19" s="64">
        <v>47</v>
      </c>
      <c r="AC19" s="66">
        <v>0</v>
      </c>
      <c r="AD19" s="72">
        <v>44</v>
      </c>
      <c r="AE19" s="73">
        <v>1</v>
      </c>
      <c r="AF19" s="88">
        <v>34</v>
      </c>
      <c r="AG19" s="73">
        <v>0</v>
      </c>
      <c r="AH19" s="72">
        <v>21</v>
      </c>
      <c r="AI19" s="73">
        <v>0</v>
      </c>
      <c r="AJ19" s="72">
        <v>36</v>
      </c>
      <c r="AK19" s="73">
        <v>0</v>
      </c>
      <c r="AL19" s="72">
        <v>26</v>
      </c>
      <c r="AM19" s="73">
        <v>0</v>
      </c>
    </row>
    <row r="20" spans="1:39" x14ac:dyDescent="0.2">
      <c r="A20" s="20" t="s">
        <v>10</v>
      </c>
      <c r="B20" s="65">
        <f>SUM(B16:B19)</f>
        <v>163</v>
      </c>
      <c r="C20" s="82">
        <v>0</v>
      </c>
      <c r="D20" s="65">
        <f>SUM(D16:D19)</f>
        <v>193</v>
      </c>
      <c r="E20" s="82">
        <v>0</v>
      </c>
      <c r="F20" s="65">
        <f>SUM(F16:F19)</f>
        <v>164</v>
      </c>
      <c r="G20" s="82">
        <v>0</v>
      </c>
      <c r="H20" s="65">
        <f>SUM(H16:H19)</f>
        <v>187</v>
      </c>
      <c r="I20" s="82">
        <v>0</v>
      </c>
      <c r="J20" s="65">
        <f>SUM(J16:J19)</f>
        <v>153</v>
      </c>
      <c r="K20" s="82">
        <v>2</v>
      </c>
      <c r="L20" s="65">
        <f>SUM(L16:L19)</f>
        <v>152</v>
      </c>
      <c r="M20" s="82">
        <f>SUM(M16:M19)</f>
        <v>1</v>
      </c>
      <c r="N20" s="65">
        <f>SUM(N16:N19)</f>
        <v>126</v>
      </c>
      <c r="O20" s="82">
        <v>2</v>
      </c>
      <c r="P20" s="65">
        <f>SUM(P16:P19)</f>
        <v>127</v>
      </c>
      <c r="Q20" s="82">
        <f>SUM(Q16:Q19)</f>
        <v>4</v>
      </c>
      <c r="R20" s="65">
        <v>169</v>
      </c>
      <c r="S20" s="82">
        <v>0</v>
      </c>
      <c r="T20" s="65">
        <v>176</v>
      </c>
      <c r="U20" s="82">
        <v>0</v>
      </c>
      <c r="V20" s="65">
        <v>200</v>
      </c>
      <c r="W20" s="82">
        <v>2</v>
      </c>
      <c r="X20" s="65">
        <v>213</v>
      </c>
      <c r="Y20" s="67">
        <v>2</v>
      </c>
      <c r="Z20" s="65">
        <f>SUM(Z17:Z19)</f>
        <v>225</v>
      </c>
      <c r="AA20" s="67">
        <f>SUM(AA17:AA19)</f>
        <v>0</v>
      </c>
      <c r="AB20" s="65">
        <f>SUM(AB17:AB19)</f>
        <v>262</v>
      </c>
      <c r="AC20" s="67">
        <f>SUM(AC17:AC19)</f>
        <v>1</v>
      </c>
      <c r="AD20" s="74">
        <f t="shared" ref="AD20:AM20" si="2">SUM(AD17:AD19)</f>
        <v>262</v>
      </c>
      <c r="AE20" s="75">
        <f t="shared" si="2"/>
        <v>1</v>
      </c>
      <c r="AF20" s="89">
        <f t="shared" si="2"/>
        <v>231</v>
      </c>
      <c r="AG20" s="75">
        <f t="shared" si="2"/>
        <v>2</v>
      </c>
      <c r="AH20" s="74">
        <f t="shared" si="2"/>
        <v>243</v>
      </c>
      <c r="AI20" s="75">
        <f t="shared" si="2"/>
        <v>0</v>
      </c>
      <c r="AJ20" s="74">
        <f t="shared" si="2"/>
        <v>204</v>
      </c>
      <c r="AK20" s="75">
        <f t="shared" si="2"/>
        <v>0</v>
      </c>
      <c r="AL20" s="74">
        <f t="shared" si="2"/>
        <v>222</v>
      </c>
      <c r="AM20" s="75">
        <f t="shared" si="2"/>
        <v>2</v>
      </c>
    </row>
    <row r="21" spans="1:39" ht="18" x14ac:dyDescent="0.2">
      <c r="A21" s="84" t="s">
        <v>6</v>
      </c>
      <c r="B21" s="44"/>
      <c r="C21" s="99"/>
      <c r="D21" s="44"/>
      <c r="E21" s="99"/>
      <c r="F21" s="44"/>
      <c r="G21" s="99"/>
      <c r="H21" s="44"/>
      <c r="I21" s="99"/>
      <c r="J21" s="44"/>
      <c r="K21" s="99"/>
      <c r="L21" s="44"/>
      <c r="M21" s="99"/>
      <c r="N21" s="44"/>
      <c r="O21" s="99"/>
      <c r="P21" s="44"/>
      <c r="Q21" s="99"/>
      <c r="R21" s="44"/>
      <c r="S21" s="99"/>
      <c r="T21" s="44"/>
      <c r="U21" s="99"/>
      <c r="V21" s="44"/>
      <c r="W21" s="99"/>
      <c r="X21" s="44"/>
      <c r="Y21" s="48"/>
      <c r="Z21" s="44"/>
      <c r="AA21" s="48"/>
      <c r="AB21" s="44"/>
      <c r="AC21" s="48"/>
      <c r="AD21" s="71"/>
      <c r="AE21" s="80"/>
      <c r="AF21" s="87"/>
      <c r="AG21" s="80"/>
      <c r="AH21" s="71"/>
      <c r="AI21" s="80"/>
      <c r="AJ21" s="71"/>
      <c r="AK21" s="80"/>
      <c r="AL21" s="71"/>
      <c r="AM21" s="80"/>
    </row>
    <row r="22" spans="1:39" x14ac:dyDescent="0.2">
      <c r="A22" s="19" t="s">
        <v>1</v>
      </c>
      <c r="B22" s="64">
        <v>0</v>
      </c>
      <c r="C22" s="81">
        <v>0</v>
      </c>
      <c r="D22" s="64">
        <v>0</v>
      </c>
      <c r="E22" s="81">
        <v>0</v>
      </c>
      <c r="F22" s="64">
        <v>0</v>
      </c>
      <c r="G22" s="81">
        <v>0</v>
      </c>
      <c r="H22" s="64">
        <v>0</v>
      </c>
      <c r="I22" s="81">
        <v>0</v>
      </c>
      <c r="J22" s="64">
        <v>0</v>
      </c>
      <c r="K22" s="81">
        <v>0</v>
      </c>
      <c r="L22" s="64">
        <v>0</v>
      </c>
      <c r="M22" s="81">
        <v>0</v>
      </c>
      <c r="N22" s="64">
        <v>0</v>
      </c>
      <c r="O22" s="81">
        <v>0</v>
      </c>
      <c r="P22" s="64">
        <v>1</v>
      </c>
      <c r="Q22" s="81">
        <v>0</v>
      </c>
      <c r="R22" s="64">
        <v>0</v>
      </c>
      <c r="S22" s="81">
        <v>0</v>
      </c>
      <c r="T22" s="64">
        <v>0</v>
      </c>
      <c r="U22" s="81">
        <v>0</v>
      </c>
      <c r="V22" s="64">
        <v>1</v>
      </c>
      <c r="W22" s="81">
        <v>0</v>
      </c>
      <c r="X22" s="64">
        <v>0</v>
      </c>
      <c r="Y22" s="66">
        <v>0</v>
      </c>
      <c r="Z22" s="64">
        <v>0</v>
      </c>
      <c r="AA22" s="66">
        <v>0</v>
      </c>
      <c r="AB22" s="64">
        <v>0</v>
      </c>
      <c r="AC22" s="66">
        <v>0</v>
      </c>
      <c r="AD22" s="72">
        <v>0</v>
      </c>
      <c r="AE22" s="73">
        <v>0</v>
      </c>
      <c r="AF22" s="88">
        <v>0</v>
      </c>
      <c r="AG22" s="73">
        <v>0</v>
      </c>
      <c r="AH22" s="72">
        <v>1</v>
      </c>
      <c r="AI22" s="73">
        <v>0</v>
      </c>
      <c r="AJ22" s="72">
        <v>0</v>
      </c>
      <c r="AK22" s="73">
        <v>0</v>
      </c>
      <c r="AL22" s="72">
        <v>0</v>
      </c>
      <c r="AM22" s="73">
        <v>0</v>
      </c>
    </row>
    <row r="23" spans="1:39" x14ac:dyDescent="0.2">
      <c r="A23" s="19" t="s">
        <v>13</v>
      </c>
      <c r="B23" s="64">
        <v>196</v>
      </c>
      <c r="C23" s="81">
        <v>2</v>
      </c>
      <c r="D23" s="64">
        <v>171</v>
      </c>
      <c r="E23" s="81">
        <v>0</v>
      </c>
      <c r="F23" s="64">
        <v>191</v>
      </c>
      <c r="G23" s="81">
        <v>2</v>
      </c>
      <c r="H23" s="64">
        <v>163</v>
      </c>
      <c r="I23" s="81">
        <v>3</v>
      </c>
      <c r="J23" s="64">
        <v>150</v>
      </c>
      <c r="K23" s="81">
        <v>3</v>
      </c>
      <c r="L23" s="64">
        <v>131</v>
      </c>
      <c r="M23" s="81">
        <v>2</v>
      </c>
      <c r="N23" s="64">
        <v>137</v>
      </c>
      <c r="O23" s="81">
        <v>2</v>
      </c>
      <c r="P23" s="64">
        <v>168</v>
      </c>
      <c r="Q23" s="81">
        <v>0</v>
      </c>
      <c r="R23" s="64">
        <v>181</v>
      </c>
      <c r="S23" s="81">
        <v>1</v>
      </c>
      <c r="T23" s="64">
        <v>192</v>
      </c>
      <c r="U23" s="81">
        <v>1</v>
      </c>
      <c r="V23" s="64">
        <v>214</v>
      </c>
      <c r="W23" s="81">
        <v>3</v>
      </c>
      <c r="X23" s="64">
        <v>228</v>
      </c>
      <c r="Y23" s="66">
        <v>2</v>
      </c>
      <c r="Z23" s="64">
        <v>256</v>
      </c>
      <c r="AA23" s="66">
        <v>2</v>
      </c>
      <c r="AB23" s="64">
        <v>248</v>
      </c>
      <c r="AC23" s="66">
        <v>1</v>
      </c>
      <c r="AD23" s="72">
        <v>226</v>
      </c>
      <c r="AE23" s="73">
        <v>0</v>
      </c>
      <c r="AF23" s="88">
        <v>227</v>
      </c>
      <c r="AG23" s="73">
        <v>0</v>
      </c>
      <c r="AH23" s="72">
        <v>195</v>
      </c>
      <c r="AI23" s="73">
        <v>0</v>
      </c>
      <c r="AJ23" s="72">
        <v>201</v>
      </c>
      <c r="AK23" s="73">
        <v>4</v>
      </c>
      <c r="AL23" s="72">
        <v>168</v>
      </c>
      <c r="AM23" s="73">
        <v>1</v>
      </c>
    </row>
    <row r="24" spans="1:39" x14ac:dyDescent="0.2">
      <c r="A24" s="19" t="s">
        <v>223</v>
      </c>
      <c r="B24" s="64">
        <v>2</v>
      </c>
      <c r="C24" s="81">
        <v>0</v>
      </c>
      <c r="D24" s="64">
        <v>10</v>
      </c>
      <c r="E24" s="81">
        <v>0</v>
      </c>
      <c r="F24" s="64">
        <v>6</v>
      </c>
      <c r="G24" s="81">
        <v>0</v>
      </c>
      <c r="H24" s="64">
        <v>3</v>
      </c>
      <c r="I24" s="81">
        <v>0</v>
      </c>
      <c r="J24" s="64">
        <v>1</v>
      </c>
      <c r="K24" s="81">
        <v>0</v>
      </c>
      <c r="L24" s="64">
        <v>5</v>
      </c>
      <c r="M24" s="81">
        <v>0</v>
      </c>
      <c r="N24" s="64">
        <v>6</v>
      </c>
      <c r="O24" s="81">
        <v>0</v>
      </c>
      <c r="P24" s="64">
        <v>5</v>
      </c>
      <c r="Q24" s="81">
        <v>0</v>
      </c>
      <c r="R24" s="64">
        <v>11</v>
      </c>
      <c r="S24" s="81">
        <v>0</v>
      </c>
      <c r="T24" s="64">
        <v>8</v>
      </c>
      <c r="U24" s="81">
        <v>0</v>
      </c>
      <c r="V24" s="64">
        <v>9</v>
      </c>
      <c r="W24" s="81">
        <v>0</v>
      </c>
      <c r="X24" s="64">
        <v>10</v>
      </c>
      <c r="Y24" s="66">
        <v>0</v>
      </c>
      <c r="Z24" s="64">
        <v>17</v>
      </c>
      <c r="AA24" s="66">
        <v>0</v>
      </c>
      <c r="AB24" s="64">
        <v>22</v>
      </c>
      <c r="AC24" s="66">
        <v>0</v>
      </c>
      <c r="AD24" s="72">
        <v>15</v>
      </c>
      <c r="AE24" s="73">
        <v>1</v>
      </c>
      <c r="AF24" s="88">
        <v>19</v>
      </c>
      <c r="AG24" s="73">
        <v>0</v>
      </c>
      <c r="AH24" s="72">
        <v>20</v>
      </c>
      <c r="AI24" s="73">
        <v>0</v>
      </c>
      <c r="AJ24" s="72">
        <v>13</v>
      </c>
      <c r="AK24" s="73">
        <v>0</v>
      </c>
      <c r="AL24" s="72">
        <v>17</v>
      </c>
      <c r="AM24" s="73">
        <v>0</v>
      </c>
    </row>
    <row r="25" spans="1:39" x14ac:dyDescent="0.2">
      <c r="A25" s="20" t="s">
        <v>10</v>
      </c>
      <c r="B25" s="65">
        <f t="shared" ref="B25" si="3">SUM(B22:B24)</f>
        <v>198</v>
      </c>
      <c r="C25" s="82">
        <f t="shared" ref="C25" si="4">SUM(C22:C24)</f>
        <v>2</v>
      </c>
      <c r="D25" s="65">
        <f t="shared" ref="D25:J25" si="5">SUM(D22:D24)</f>
        <v>181</v>
      </c>
      <c r="E25" s="82">
        <f t="shared" si="5"/>
        <v>0</v>
      </c>
      <c r="F25" s="65">
        <f t="shared" si="5"/>
        <v>197</v>
      </c>
      <c r="G25" s="82">
        <f t="shared" si="5"/>
        <v>2</v>
      </c>
      <c r="H25" s="65">
        <f t="shared" si="5"/>
        <v>166</v>
      </c>
      <c r="I25" s="82">
        <f t="shared" si="5"/>
        <v>3</v>
      </c>
      <c r="J25" s="65">
        <f t="shared" si="5"/>
        <v>151</v>
      </c>
      <c r="K25" s="82">
        <v>3</v>
      </c>
      <c r="L25" s="65">
        <f>SUM(L22:L24)</f>
        <v>136</v>
      </c>
      <c r="M25" s="82">
        <f>SUM(M22:M24)</f>
        <v>2</v>
      </c>
      <c r="N25" s="65">
        <f>SUM(N22:N24)</f>
        <v>143</v>
      </c>
      <c r="O25" s="82">
        <v>2</v>
      </c>
      <c r="P25" s="65">
        <f>SUM(P22:P24)</f>
        <v>174</v>
      </c>
      <c r="Q25" s="82">
        <v>0</v>
      </c>
      <c r="R25" s="65">
        <v>181</v>
      </c>
      <c r="S25" s="82">
        <v>1</v>
      </c>
      <c r="T25" s="65">
        <v>200</v>
      </c>
      <c r="U25" s="82">
        <v>1</v>
      </c>
      <c r="V25" s="65">
        <v>224</v>
      </c>
      <c r="W25" s="82">
        <v>3</v>
      </c>
      <c r="X25" s="65">
        <v>238</v>
      </c>
      <c r="Y25" s="67">
        <v>2</v>
      </c>
      <c r="Z25" s="65">
        <f>SUM(Z22:Z24)</f>
        <v>273</v>
      </c>
      <c r="AA25" s="67">
        <f>SUM(AA22:AA24)</f>
        <v>2</v>
      </c>
      <c r="AB25" s="65">
        <f>SUM(AB22:AB24)</f>
        <v>270</v>
      </c>
      <c r="AC25" s="67">
        <f>SUM(AC22:AC24)</f>
        <v>1</v>
      </c>
      <c r="AD25" s="74">
        <f t="shared" ref="AD25:AM25" si="6">SUM(AD22:AD24)</f>
        <v>241</v>
      </c>
      <c r="AE25" s="75">
        <f t="shared" si="6"/>
        <v>1</v>
      </c>
      <c r="AF25" s="89">
        <f t="shared" si="6"/>
        <v>246</v>
      </c>
      <c r="AG25" s="75">
        <f t="shared" si="6"/>
        <v>0</v>
      </c>
      <c r="AH25" s="74">
        <f t="shared" si="6"/>
        <v>216</v>
      </c>
      <c r="AI25" s="75">
        <f t="shared" si="6"/>
        <v>0</v>
      </c>
      <c r="AJ25" s="74">
        <f t="shared" si="6"/>
        <v>214</v>
      </c>
      <c r="AK25" s="75">
        <f t="shared" si="6"/>
        <v>4</v>
      </c>
      <c r="AL25" s="74">
        <f t="shared" si="6"/>
        <v>185</v>
      </c>
      <c r="AM25" s="75">
        <f t="shared" si="6"/>
        <v>1</v>
      </c>
    </row>
    <row r="26" spans="1:39" ht="18" x14ac:dyDescent="0.2">
      <c r="A26" s="84" t="s">
        <v>9</v>
      </c>
      <c r="B26" s="44"/>
      <c r="C26" s="99"/>
      <c r="D26" s="44"/>
      <c r="E26" s="99"/>
      <c r="F26" s="44"/>
      <c r="G26" s="99"/>
      <c r="H26" s="44"/>
      <c r="I26" s="99"/>
      <c r="J26" s="44"/>
      <c r="K26" s="99"/>
      <c r="L26" s="44"/>
      <c r="M26" s="99"/>
      <c r="N26" s="44"/>
      <c r="O26" s="99"/>
      <c r="P26" s="44"/>
      <c r="Q26" s="99"/>
      <c r="R26" s="44"/>
      <c r="S26" s="99"/>
      <c r="T26" s="44"/>
      <c r="U26" s="99"/>
      <c r="V26" s="44"/>
      <c r="W26" s="99"/>
      <c r="X26" s="44"/>
      <c r="Y26" s="48"/>
      <c r="Z26" s="44"/>
      <c r="AA26" s="48"/>
      <c r="AB26" s="44"/>
      <c r="AC26" s="48"/>
      <c r="AD26" s="71"/>
      <c r="AE26" s="80"/>
      <c r="AF26" s="87"/>
      <c r="AG26" s="80"/>
      <c r="AH26" s="71"/>
      <c r="AI26" s="80"/>
      <c r="AJ26" s="71"/>
      <c r="AK26" s="80"/>
      <c r="AL26" s="71"/>
      <c r="AM26" s="80"/>
    </row>
    <row r="27" spans="1:39" x14ac:dyDescent="0.2">
      <c r="A27" s="14" t="s">
        <v>11</v>
      </c>
      <c r="B27" s="64">
        <v>1</v>
      </c>
      <c r="C27" s="81">
        <v>2</v>
      </c>
      <c r="D27" s="64">
        <v>1</v>
      </c>
      <c r="E27" s="81">
        <v>7</v>
      </c>
      <c r="F27" s="64">
        <v>0</v>
      </c>
      <c r="G27" s="81">
        <v>7</v>
      </c>
      <c r="H27" s="64">
        <v>0</v>
      </c>
      <c r="I27" s="81">
        <v>2</v>
      </c>
      <c r="J27" s="64">
        <v>0</v>
      </c>
      <c r="K27" s="81">
        <v>4</v>
      </c>
      <c r="L27" s="64">
        <v>0</v>
      </c>
      <c r="M27" s="81">
        <v>1</v>
      </c>
      <c r="N27" s="64">
        <v>0</v>
      </c>
      <c r="O27" s="81">
        <v>4</v>
      </c>
      <c r="P27" s="64">
        <v>0</v>
      </c>
      <c r="Q27" s="81">
        <v>3</v>
      </c>
      <c r="R27" s="64">
        <v>0</v>
      </c>
      <c r="S27" s="81">
        <v>9</v>
      </c>
      <c r="T27" s="64">
        <v>0</v>
      </c>
      <c r="U27" s="81">
        <v>4</v>
      </c>
      <c r="V27" s="64">
        <v>0</v>
      </c>
      <c r="W27" s="81">
        <v>4</v>
      </c>
      <c r="X27" s="64">
        <v>0</v>
      </c>
      <c r="Y27" s="66">
        <v>4</v>
      </c>
      <c r="Z27" s="64">
        <v>0</v>
      </c>
      <c r="AA27" s="66">
        <v>6</v>
      </c>
      <c r="AB27" s="64">
        <v>0</v>
      </c>
      <c r="AC27" s="66">
        <v>6</v>
      </c>
      <c r="AD27" s="72">
        <v>0</v>
      </c>
      <c r="AE27" s="73">
        <v>5</v>
      </c>
      <c r="AF27" s="72">
        <v>0</v>
      </c>
      <c r="AG27" s="73">
        <v>5</v>
      </c>
      <c r="AH27" s="72">
        <v>0</v>
      </c>
      <c r="AI27" s="73">
        <v>6</v>
      </c>
      <c r="AJ27" s="72">
        <v>0</v>
      </c>
      <c r="AK27" s="73">
        <v>8</v>
      </c>
      <c r="AL27" s="72">
        <v>0</v>
      </c>
      <c r="AM27" s="73">
        <v>10</v>
      </c>
    </row>
    <row r="28" spans="1:39" x14ac:dyDescent="0.2">
      <c r="A28" s="14" t="s">
        <v>12</v>
      </c>
      <c r="B28" s="64">
        <v>0</v>
      </c>
      <c r="C28" s="81">
        <v>0</v>
      </c>
      <c r="D28" s="64">
        <v>0</v>
      </c>
      <c r="E28" s="81">
        <v>0</v>
      </c>
      <c r="F28" s="64">
        <v>0</v>
      </c>
      <c r="G28" s="81">
        <v>0</v>
      </c>
      <c r="H28" s="64">
        <v>0</v>
      </c>
      <c r="I28" s="81">
        <v>0</v>
      </c>
      <c r="J28" s="64">
        <v>0</v>
      </c>
      <c r="K28" s="81">
        <v>0</v>
      </c>
      <c r="L28" s="64">
        <v>0</v>
      </c>
      <c r="M28" s="81">
        <v>0</v>
      </c>
      <c r="N28" s="64">
        <v>0</v>
      </c>
      <c r="O28" s="81">
        <v>1</v>
      </c>
      <c r="P28" s="64">
        <v>0</v>
      </c>
      <c r="Q28" s="81">
        <v>0</v>
      </c>
      <c r="R28" s="64">
        <v>0</v>
      </c>
      <c r="S28" s="81">
        <v>0</v>
      </c>
      <c r="T28" s="64">
        <v>0</v>
      </c>
      <c r="U28" s="81">
        <v>0</v>
      </c>
      <c r="V28" s="64">
        <v>0</v>
      </c>
      <c r="W28" s="81">
        <v>0</v>
      </c>
      <c r="X28" s="64">
        <v>0</v>
      </c>
      <c r="Y28" s="66">
        <v>1</v>
      </c>
      <c r="Z28" s="64">
        <v>0</v>
      </c>
      <c r="AA28" s="66">
        <v>0</v>
      </c>
      <c r="AB28" s="64">
        <v>0</v>
      </c>
      <c r="AC28" s="66">
        <v>0</v>
      </c>
      <c r="AD28" s="72">
        <v>0</v>
      </c>
      <c r="AE28" s="73">
        <v>0</v>
      </c>
      <c r="AF28" s="72">
        <v>0</v>
      </c>
      <c r="AG28" s="73">
        <v>1</v>
      </c>
      <c r="AH28" s="72">
        <v>0</v>
      </c>
      <c r="AI28" s="73">
        <v>0</v>
      </c>
      <c r="AJ28" s="72">
        <v>0</v>
      </c>
      <c r="AK28" s="73">
        <v>0</v>
      </c>
      <c r="AL28" s="72">
        <v>0</v>
      </c>
      <c r="AM28" s="73">
        <v>0</v>
      </c>
    </row>
    <row r="29" spans="1:39" x14ac:dyDescent="0.2">
      <c r="A29" s="14" t="s">
        <v>7</v>
      </c>
      <c r="B29" s="64">
        <v>0</v>
      </c>
      <c r="C29" s="81">
        <v>1</v>
      </c>
      <c r="D29" s="64">
        <v>3</v>
      </c>
      <c r="E29" s="81">
        <v>2</v>
      </c>
      <c r="F29" s="64">
        <v>2</v>
      </c>
      <c r="G29" s="81">
        <v>1</v>
      </c>
      <c r="H29" s="64">
        <v>0</v>
      </c>
      <c r="I29" s="81">
        <v>1</v>
      </c>
      <c r="J29" s="64">
        <v>1</v>
      </c>
      <c r="K29" s="81">
        <v>0</v>
      </c>
      <c r="L29" s="64">
        <v>0</v>
      </c>
      <c r="M29" s="81">
        <v>1</v>
      </c>
      <c r="N29" s="64">
        <v>0</v>
      </c>
      <c r="O29" s="81">
        <v>1</v>
      </c>
      <c r="P29" s="64">
        <v>0</v>
      </c>
      <c r="Q29" s="81">
        <v>0</v>
      </c>
      <c r="R29" s="64">
        <v>1</v>
      </c>
      <c r="S29" s="81">
        <v>1</v>
      </c>
      <c r="T29" s="64">
        <v>2</v>
      </c>
      <c r="U29" s="81">
        <v>1</v>
      </c>
      <c r="V29" s="64">
        <v>0</v>
      </c>
      <c r="W29" s="81">
        <v>0</v>
      </c>
      <c r="X29" s="64">
        <v>0</v>
      </c>
      <c r="Y29" s="66">
        <v>0</v>
      </c>
      <c r="Z29" s="64">
        <v>0</v>
      </c>
      <c r="AA29" s="66">
        <v>0</v>
      </c>
      <c r="AB29" s="64">
        <v>0</v>
      </c>
      <c r="AC29" s="66">
        <v>0</v>
      </c>
      <c r="AD29" s="72">
        <v>0</v>
      </c>
      <c r="AE29" s="73">
        <v>0</v>
      </c>
      <c r="AF29" s="72">
        <v>1</v>
      </c>
      <c r="AG29" s="73">
        <v>0</v>
      </c>
      <c r="AH29" s="72">
        <v>0</v>
      </c>
      <c r="AI29" s="73">
        <v>0</v>
      </c>
      <c r="AJ29" s="72">
        <v>2</v>
      </c>
      <c r="AK29" s="73">
        <v>0</v>
      </c>
      <c r="AL29" s="72">
        <v>4</v>
      </c>
      <c r="AM29" s="73">
        <v>1</v>
      </c>
    </row>
    <row r="30" spans="1:39" x14ac:dyDescent="0.2">
      <c r="A30" s="14" t="s">
        <v>8</v>
      </c>
      <c r="B30" s="64">
        <v>0</v>
      </c>
      <c r="C30" s="81">
        <v>0</v>
      </c>
      <c r="D30" s="64">
        <v>1</v>
      </c>
      <c r="E30" s="81">
        <v>3</v>
      </c>
      <c r="F30" s="64">
        <v>1</v>
      </c>
      <c r="G30" s="81">
        <v>3</v>
      </c>
      <c r="H30" s="64">
        <v>2</v>
      </c>
      <c r="I30" s="81">
        <v>2</v>
      </c>
      <c r="J30" s="64">
        <v>7</v>
      </c>
      <c r="K30" s="81">
        <v>4</v>
      </c>
      <c r="L30" s="64">
        <v>3</v>
      </c>
      <c r="M30" s="81">
        <v>4</v>
      </c>
      <c r="N30" s="64">
        <v>3</v>
      </c>
      <c r="O30" s="81">
        <v>4</v>
      </c>
      <c r="P30" s="64">
        <v>3</v>
      </c>
      <c r="Q30" s="81">
        <v>5</v>
      </c>
      <c r="R30" s="64">
        <v>0</v>
      </c>
      <c r="S30" s="81">
        <v>5</v>
      </c>
      <c r="T30" s="64">
        <v>0</v>
      </c>
      <c r="U30" s="81">
        <v>3</v>
      </c>
      <c r="V30" s="64">
        <v>1</v>
      </c>
      <c r="W30" s="81">
        <v>4</v>
      </c>
      <c r="X30" s="64">
        <v>0</v>
      </c>
      <c r="Y30" s="66">
        <v>2</v>
      </c>
      <c r="Z30" s="64">
        <v>0</v>
      </c>
      <c r="AA30" s="66">
        <v>2</v>
      </c>
      <c r="AB30" s="64">
        <v>0</v>
      </c>
      <c r="AC30" s="66">
        <v>3</v>
      </c>
      <c r="AD30" s="72">
        <v>0</v>
      </c>
      <c r="AE30" s="73">
        <v>4</v>
      </c>
      <c r="AF30" s="72">
        <v>0</v>
      </c>
      <c r="AG30" s="73">
        <v>5</v>
      </c>
      <c r="AH30" s="72">
        <v>0</v>
      </c>
      <c r="AI30" s="73">
        <v>3</v>
      </c>
      <c r="AJ30" s="72">
        <v>0</v>
      </c>
      <c r="AK30" s="73">
        <v>3</v>
      </c>
      <c r="AL30" s="72">
        <v>0</v>
      </c>
      <c r="AM30" s="73">
        <v>5</v>
      </c>
    </row>
    <row r="31" spans="1:39" x14ac:dyDescent="0.2">
      <c r="A31" s="15" t="s">
        <v>10</v>
      </c>
      <c r="B31" s="65">
        <f t="shared" ref="B31:G31" si="7">SUM(B27:B30)</f>
        <v>1</v>
      </c>
      <c r="C31" s="82">
        <f t="shared" si="7"/>
        <v>3</v>
      </c>
      <c r="D31" s="65">
        <f t="shared" si="7"/>
        <v>5</v>
      </c>
      <c r="E31" s="82">
        <f t="shared" si="7"/>
        <v>12</v>
      </c>
      <c r="F31" s="65">
        <f t="shared" si="7"/>
        <v>3</v>
      </c>
      <c r="G31" s="82">
        <f t="shared" si="7"/>
        <v>11</v>
      </c>
      <c r="H31" s="65">
        <f t="shared" ref="H31:M31" si="8">SUM(H27:H30)</f>
        <v>2</v>
      </c>
      <c r="I31" s="82">
        <f t="shared" si="8"/>
        <v>5</v>
      </c>
      <c r="J31" s="65">
        <f t="shared" si="8"/>
        <v>8</v>
      </c>
      <c r="K31" s="82">
        <f t="shared" si="8"/>
        <v>8</v>
      </c>
      <c r="L31" s="65">
        <f t="shared" si="8"/>
        <v>3</v>
      </c>
      <c r="M31" s="82">
        <f t="shared" si="8"/>
        <v>6</v>
      </c>
      <c r="N31" s="65">
        <v>3</v>
      </c>
      <c r="O31" s="82">
        <f>SUM(O27:O30)</f>
        <v>10</v>
      </c>
      <c r="P31" s="65">
        <f>SUM(P27:P30)</f>
        <v>3</v>
      </c>
      <c r="Q31" s="82">
        <f>SUM(Q27:Q30)</f>
        <v>8</v>
      </c>
      <c r="R31" s="65">
        <v>1</v>
      </c>
      <c r="S31" s="82">
        <v>15</v>
      </c>
      <c r="T31" s="65">
        <v>2</v>
      </c>
      <c r="U31" s="82">
        <v>8</v>
      </c>
      <c r="V31" s="65">
        <v>1</v>
      </c>
      <c r="W31" s="82">
        <v>8</v>
      </c>
      <c r="X31" s="65">
        <v>0</v>
      </c>
      <c r="Y31" s="67">
        <v>7</v>
      </c>
      <c r="Z31" s="65">
        <f>SUM(Z27:Z30)</f>
        <v>0</v>
      </c>
      <c r="AA31" s="67">
        <f>SUM(AA27:AA30)</f>
        <v>8</v>
      </c>
      <c r="AB31" s="65">
        <f>SUM(AB27:AB30)</f>
        <v>0</v>
      </c>
      <c r="AC31" s="67">
        <f>SUM(AC27:AC30)</f>
        <v>9</v>
      </c>
      <c r="AD31" s="74">
        <f>SUM(AD27:AD30)</f>
        <v>0</v>
      </c>
      <c r="AE31" s="75">
        <f t="shared" ref="AE31:AM31" si="9">SUM(AE27:AE30)</f>
        <v>9</v>
      </c>
      <c r="AF31" s="74">
        <f t="shared" si="9"/>
        <v>1</v>
      </c>
      <c r="AG31" s="75">
        <f t="shared" si="9"/>
        <v>11</v>
      </c>
      <c r="AH31" s="74">
        <f t="shared" si="9"/>
        <v>0</v>
      </c>
      <c r="AI31" s="75">
        <f t="shared" si="9"/>
        <v>9</v>
      </c>
      <c r="AJ31" s="74">
        <f t="shared" si="9"/>
        <v>2</v>
      </c>
      <c r="AK31" s="75">
        <f t="shared" si="9"/>
        <v>11</v>
      </c>
      <c r="AL31" s="74">
        <f t="shared" si="9"/>
        <v>4</v>
      </c>
      <c r="AM31" s="75">
        <f t="shared" si="9"/>
        <v>16</v>
      </c>
    </row>
    <row r="32" spans="1:39" x14ac:dyDescent="0.2">
      <c r="A32" s="329" t="s">
        <v>36</v>
      </c>
      <c r="B32" s="91">
        <f t="shared" ref="B32" si="10">B9+B14+B20+B25+B31</f>
        <v>782</v>
      </c>
      <c r="C32" s="101">
        <f t="shared" ref="C32" si="11">C9+C14+C20+C25+C31</f>
        <v>7</v>
      </c>
      <c r="D32" s="91">
        <f t="shared" ref="D32:I32" si="12">D9+D14+D20+D25+D31</f>
        <v>777</v>
      </c>
      <c r="E32" s="101">
        <f t="shared" si="12"/>
        <v>13</v>
      </c>
      <c r="F32" s="91">
        <f t="shared" si="12"/>
        <v>819</v>
      </c>
      <c r="G32" s="101">
        <f t="shared" si="12"/>
        <v>13</v>
      </c>
      <c r="H32" s="91">
        <f t="shared" si="12"/>
        <v>817</v>
      </c>
      <c r="I32" s="101">
        <f t="shared" si="12"/>
        <v>8</v>
      </c>
      <c r="J32" s="91">
        <f>J31+J25+J20+J14+J9</f>
        <v>726</v>
      </c>
      <c r="K32" s="91">
        <f>K31+K25+K20+K14+K9</f>
        <v>13</v>
      </c>
      <c r="L32" s="90">
        <f t="shared" ref="L32:M32" si="13">L9+L14+L20+L25+L31</f>
        <v>680</v>
      </c>
      <c r="M32" s="101">
        <f t="shared" si="13"/>
        <v>9</v>
      </c>
      <c r="N32" s="90">
        <f>N9+N14+N20+N25+N31</f>
        <v>617</v>
      </c>
      <c r="O32" s="101">
        <f>O9+O14+O20+O25+O31</f>
        <v>14</v>
      </c>
      <c r="P32" s="90">
        <f>P9+P14+P20+P25+P31</f>
        <v>628</v>
      </c>
      <c r="Q32" s="101">
        <f>Q9+Q14+Q20+Q25+Q31</f>
        <v>15</v>
      </c>
      <c r="R32" s="90">
        <v>665</v>
      </c>
      <c r="S32" s="101">
        <v>19</v>
      </c>
      <c r="T32" s="90">
        <v>731</v>
      </c>
      <c r="U32" s="101">
        <v>11</v>
      </c>
      <c r="V32" s="90">
        <v>817</v>
      </c>
      <c r="W32" s="101">
        <v>14</v>
      </c>
      <c r="X32" s="90">
        <v>896</v>
      </c>
      <c r="Y32" s="91">
        <v>13</v>
      </c>
      <c r="Z32" s="90">
        <f>SUM(Z9,Z14,Z20,Z25,Z31)</f>
        <v>985</v>
      </c>
      <c r="AA32" s="101">
        <f>SUM(AA9,AA14,AA20,AA25,AA31)</f>
        <v>11</v>
      </c>
      <c r="AB32" s="90">
        <f>SUM(AB9,AB14,AB20,AB25,AB31)</f>
        <v>1048</v>
      </c>
      <c r="AC32" s="91">
        <f>SUM(AC9,AC14,AC20,AC25,AC31)</f>
        <v>14</v>
      </c>
      <c r="AD32" s="71">
        <f t="shared" ref="AD32:AM32" si="14">SUM(AD31,AD25,AD20,AD14,AD9)</f>
        <v>1065</v>
      </c>
      <c r="AE32" s="80">
        <f t="shared" si="14"/>
        <v>14</v>
      </c>
      <c r="AF32" s="71">
        <f t="shared" si="14"/>
        <v>1096</v>
      </c>
      <c r="AG32" s="80">
        <f t="shared" si="14"/>
        <v>16</v>
      </c>
      <c r="AH32" s="71">
        <f t="shared" si="14"/>
        <v>1024</v>
      </c>
      <c r="AI32" s="80">
        <f t="shared" si="14"/>
        <v>10</v>
      </c>
      <c r="AJ32" s="71">
        <f t="shared" si="14"/>
        <v>961</v>
      </c>
      <c r="AK32" s="80">
        <f t="shared" si="14"/>
        <v>18</v>
      </c>
      <c r="AL32" s="71">
        <f t="shared" si="14"/>
        <v>922</v>
      </c>
      <c r="AM32" s="80">
        <f t="shared" si="14"/>
        <v>22</v>
      </c>
    </row>
    <row r="33" spans="1:39" ht="13.5" thickBot="1" x14ac:dyDescent="0.25">
      <c r="A33" s="18" t="s">
        <v>35</v>
      </c>
      <c r="B33" s="346">
        <f>B32+C32</f>
        <v>789</v>
      </c>
      <c r="C33" s="347"/>
      <c r="D33" s="346">
        <f>D32+E32</f>
        <v>790</v>
      </c>
      <c r="E33" s="347"/>
      <c r="F33" s="346">
        <f>F32+G32</f>
        <v>832</v>
      </c>
      <c r="G33" s="347"/>
      <c r="H33" s="346">
        <f>H32+I32</f>
        <v>825</v>
      </c>
      <c r="I33" s="347"/>
      <c r="J33" s="346">
        <f>J32+K32</f>
        <v>739</v>
      </c>
      <c r="K33" s="347"/>
      <c r="L33" s="346">
        <f>L32+M32</f>
        <v>689</v>
      </c>
      <c r="M33" s="347"/>
      <c r="N33" s="346">
        <f>N32+O32</f>
        <v>631</v>
      </c>
      <c r="O33" s="347"/>
      <c r="P33" s="338">
        <v>643</v>
      </c>
      <c r="Q33" s="339"/>
      <c r="R33" s="338">
        <v>684</v>
      </c>
      <c r="S33" s="339"/>
      <c r="T33" s="338">
        <v>742</v>
      </c>
      <c r="U33" s="339"/>
      <c r="V33" s="338">
        <v>831</v>
      </c>
      <c r="W33" s="339"/>
      <c r="X33" s="338">
        <v>909</v>
      </c>
      <c r="Y33" s="339"/>
      <c r="Z33" s="338">
        <f>SUM(Z32,AA32)</f>
        <v>996</v>
      </c>
      <c r="AA33" s="339"/>
      <c r="AB33" s="338">
        <f>SUM(AB32,AC32)</f>
        <v>1062</v>
      </c>
      <c r="AC33" s="339"/>
      <c r="AD33" s="352">
        <f>SUM(AD32:AE32)</f>
        <v>1079</v>
      </c>
      <c r="AE33" s="353"/>
      <c r="AF33" s="352">
        <f>SUM(AF32:AG32)</f>
        <v>1112</v>
      </c>
      <c r="AG33" s="353"/>
      <c r="AH33" s="352">
        <f>SUM(AH32:AI32)</f>
        <v>1034</v>
      </c>
      <c r="AI33" s="353"/>
      <c r="AJ33" s="352">
        <f>SUM(AJ32:AK32)</f>
        <v>979</v>
      </c>
      <c r="AK33" s="353"/>
      <c r="AL33" s="352">
        <f>SUM(AL32:AM32)</f>
        <v>944</v>
      </c>
      <c r="AM33" s="353"/>
    </row>
    <row r="34" spans="1:39" ht="22.5" customHeight="1" x14ac:dyDescent="0.2">
      <c r="L34" s="43"/>
      <c r="M34" s="70"/>
    </row>
    <row r="35" spans="1:39" s="253" customFormat="1" ht="27.75" customHeight="1" x14ac:dyDescent="0.2">
      <c r="A35" s="254" t="s">
        <v>25</v>
      </c>
      <c r="B35" s="348" t="s">
        <v>234</v>
      </c>
      <c r="C35" s="349"/>
      <c r="D35" s="348" t="s">
        <v>234</v>
      </c>
      <c r="E35" s="349"/>
      <c r="F35" s="348" t="s">
        <v>233</v>
      </c>
      <c r="G35" s="349"/>
      <c r="H35" s="348" t="s">
        <v>232</v>
      </c>
      <c r="I35" s="349"/>
      <c r="J35" s="348" t="s">
        <v>229</v>
      </c>
      <c r="K35" s="349"/>
      <c r="L35" s="348" t="s">
        <v>224</v>
      </c>
      <c r="M35" s="349"/>
      <c r="N35" s="348" t="s">
        <v>221</v>
      </c>
      <c r="O35" s="349"/>
      <c r="P35" s="348" t="s">
        <v>217</v>
      </c>
      <c r="Q35" s="350"/>
      <c r="R35" s="348" t="s">
        <v>215</v>
      </c>
      <c r="S35" s="350"/>
      <c r="T35" s="348" t="s">
        <v>209</v>
      </c>
      <c r="U35" s="350"/>
      <c r="V35" s="348" t="s">
        <v>194</v>
      </c>
      <c r="W35" s="350"/>
      <c r="X35" s="348" t="s">
        <v>186</v>
      </c>
      <c r="Y35" s="351"/>
      <c r="Z35" s="348" t="s">
        <v>184</v>
      </c>
      <c r="AA35" s="351"/>
      <c r="AB35" s="348" t="s">
        <v>177</v>
      </c>
      <c r="AC35" s="351"/>
      <c r="AD35" s="348" t="s">
        <v>26</v>
      </c>
      <c r="AE35" s="351"/>
      <c r="AF35" s="348" t="s">
        <v>27</v>
      </c>
      <c r="AG35" s="350"/>
      <c r="AH35" s="348" t="s">
        <v>28</v>
      </c>
      <c r="AI35" s="351"/>
      <c r="AJ35" s="348" t="s">
        <v>29</v>
      </c>
      <c r="AK35" s="350"/>
      <c r="AL35" s="348" t="s">
        <v>30</v>
      </c>
      <c r="AM35" s="351"/>
    </row>
    <row r="36" spans="1:39" s="6" customFormat="1" ht="24" customHeight="1" x14ac:dyDescent="0.2">
      <c r="A36" s="170" t="s">
        <v>22</v>
      </c>
      <c r="B36" s="49" t="s">
        <v>23</v>
      </c>
      <c r="C36" s="169" t="s">
        <v>24</v>
      </c>
      <c r="D36" s="49" t="s">
        <v>23</v>
      </c>
      <c r="E36" s="169" t="s">
        <v>24</v>
      </c>
      <c r="F36" s="49" t="s">
        <v>23</v>
      </c>
      <c r="G36" s="169" t="s">
        <v>24</v>
      </c>
      <c r="H36" s="49" t="s">
        <v>23</v>
      </c>
      <c r="I36" s="169" t="s">
        <v>24</v>
      </c>
      <c r="J36" s="49" t="s">
        <v>23</v>
      </c>
      <c r="K36" s="169" t="s">
        <v>24</v>
      </c>
      <c r="L36" s="49" t="s">
        <v>23</v>
      </c>
      <c r="M36" s="169" t="s">
        <v>24</v>
      </c>
      <c r="N36" s="49" t="s">
        <v>23</v>
      </c>
      <c r="O36" s="169" t="s">
        <v>24</v>
      </c>
      <c r="P36" s="49" t="s">
        <v>23</v>
      </c>
      <c r="Q36" s="169" t="s">
        <v>24</v>
      </c>
      <c r="R36" s="49" t="s">
        <v>23</v>
      </c>
      <c r="S36" s="169" t="s">
        <v>24</v>
      </c>
      <c r="T36" s="49" t="s">
        <v>23</v>
      </c>
      <c r="U36" s="169" t="s">
        <v>24</v>
      </c>
      <c r="V36" s="49" t="s">
        <v>23</v>
      </c>
      <c r="W36" s="169" t="s">
        <v>24</v>
      </c>
      <c r="X36" s="49" t="s">
        <v>23</v>
      </c>
      <c r="Y36" s="169" t="s">
        <v>24</v>
      </c>
      <c r="Z36" s="49" t="s">
        <v>23</v>
      </c>
      <c r="AA36" s="169" t="s">
        <v>24</v>
      </c>
      <c r="AB36" s="49" t="s">
        <v>23</v>
      </c>
      <c r="AC36" s="169" t="s">
        <v>24</v>
      </c>
      <c r="AD36" s="49" t="s">
        <v>23</v>
      </c>
      <c r="AE36" s="169" t="s">
        <v>24</v>
      </c>
      <c r="AF36" s="49" t="s">
        <v>23</v>
      </c>
      <c r="AG36" s="169" t="s">
        <v>24</v>
      </c>
      <c r="AH36" s="49" t="s">
        <v>23</v>
      </c>
      <c r="AI36" s="169" t="s">
        <v>24</v>
      </c>
      <c r="AJ36" s="49" t="s">
        <v>23</v>
      </c>
      <c r="AK36" s="169" t="s">
        <v>24</v>
      </c>
      <c r="AL36" s="49" t="s">
        <v>23</v>
      </c>
      <c r="AM36" s="169" t="s">
        <v>24</v>
      </c>
    </row>
    <row r="37" spans="1:39" ht="18" x14ac:dyDescent="0.2">
      <c r="A37" s="84" t="s">
        <v>2</v>
      </c>
      <c r="B37" s="44"/>
      <c r="C37" s="99"/>
      <c r="D37" s="44"/>
      <c r="E37" s="99"/>
      <c r="F37" s="44"/>
      <c r="G37" s="99"/>
      <c r="H37" s="44"/>
      <c r="I37" s="99"/>
      <c r="J37" s="44"/>
      <c r="K37" s="99"/>
      <c r="L37" s="44"/>
      <c r="M37" s="99"/>
      <c r="N37" s="44"/>
      <c r="O37" s="99"/>
      <c r="P37" s="44"/>
      <c r="Q37" s="99"/>
      <c r="R37" s="44"/>
      <c r="S37" s="99"/>
      <c r="T37" s="44"/>
      <c r="U37" s="99"/>
      <c r="V37" s="44"/>
      <c r="W37" s="99"/>
      <c r="X37" s="44"/>
      <c r="Y37" s="48"/>
      <c r="Z37" s="44"/>
      <c r="AA37" s="48"/>
      <c r="AB37" s="44"/>
      <c r="AC37" s="48"/>
      <c r="AD37" s="71"/>
      <c r="AE37" s="80"/>
      <c r="AF37" s="87"/>
      <c r="AG37" s="87"/>
      <c r="AH37" s="71"/>
      <c r="AI37" s="80"/>
      <c r="AJ37" s="87"/>
      <c r="AK37" s="87"/>
      <c r="AL37" s="71"/>
      <c r="AM37" s="80"/>
    </row>
    <row r="38" spans="1:39" x14ac:dyDescent="0.2">
      <c r="A38" s="19" t="s">
        <v>0</v>
      </c>
      <c r="B38" s="64">
        <v>234</v>
      </c>
      <c r="C38" s="81">
        <v>1</v>
      </c>
      <c r="D38" s="64">
        <v>209</v>
      </c>
      <c r="E38" s="81">
        <v>0</v>
      </c>
      <c r="F38" s="64">
        <v>198</v>
      </c>
      <c r="G38" s="81">
        <v>0</v>
      </c>
      <c r="H38" s="64">
        <v>246</v>
      </c>
      <c r="I38" s="81">
        <v>0</v>
      </c>
      <c r="J38" s="64">
        <v>191</v>
      </c>
      <c r="K38" s="81">
        <v>0</v>
      </c>
      <c r="L38" s="64">
        <v>230</v>
      </c>
      <c r="M38" s="81">
        <v>0</v>
      </c>
      <c r="N38" s="64">
        <v>173</v>
      </c>
      <c r="O38" s="81">
        <v>0</v>
      </c>
      <c r="P38" s="64">
        <v>161</v>
      </c>
      <c r="Q38" s="81">
        <v>0</v>
      </c>
      <c r="R38" s="64">
        <v>193</v>
      </c>
      <c r="S38" s="81">
        <v>0</v>
      </c>
      <c r="T38" s="64">
        <v>211</v>
      </c>
      <c r="U38" s="81">
        <v>0</v>
      </c>
      <c r="V38" s="64">
        <v>184</v>
      </c>
      <c r="W38" s="81">
        <v>0</v>
      </c>
      <c r="X38" s="64">
        <v>213</v>
      </c>
      <c r="Y38" s="66">
        <v>0</v>
      </c>
      <c r="Z38" s="64">
        <v>243</v>
      </c>
      <c r="AA38" s="66">
        <v>0</v>
      </c>
      <c r="AB38" s="64">
        <v>239</v>
      </c>
      <c r="AC38" s="66">
        <v>0</v>
      </c>
      <c r="AD38" s="72">
        <v>218</v>
      </c>
      <c r="AE38" s="73">
        <v>0</v>
      </c>
      <c r="AF38" s="88">
        <v>254</v>
      </c>
      <c r="AG38" s="88">
        <v>0</v>
      </c>
      <c r="AH38" s="72">
        <v>246</v>
      </c>
      <c r="AI38" s="73">
        <v>0</v>
      </c>
      <c r="AJ38" s="88">
        <v>224</v>
      </c>
      <c r="AK38" s="88">
        <v>0</v>
      </c>
      <c r="AL38" s="72">
        <v>232</v>
      </c>
      <c r="AM38" s="73">
        <v>0</v>
      </c>
    </row>
    <row r="39" spans="1:39" x14ac:dyDescent="0.2">
      <c r="A39" s="19" t="s">
        <v>1</v>
      </c>
      <c r="B39" s="64">
        <v>11</v>
      </c>
      <c r="C39" s="81">
        <v>0</v>
      </c>
      <c r="D39" s="64">
        <v>3</v>
      </c>
      <c r="E39" s="81">
        <v>0</v>
      </c>
      <c r="F39" s="64">
        <v>3</v>
      </c>
      <c r="G39" s="81">
        <v>0</v>
      </c>
      <c r="H39" s="64">
        <v>11</v>
      </c>
      <c r="I39" s="81">
        <v>0</v>
      </c>
      <c r="J39" s="64">
        <v>16</v>
      </c>
      <c r="K39" s="81">
        <v>0</v>
      </c>
      <c r="L39" s="64">
        <v>10</v>
      </c>
      <c r="M39" s="81">
        <v>0</v>
      </c>
      <c r="N39" s="64">
        <v>12</v>
      </c>
      <c r="O39" s="81">
        <v>0</v>
      </c>
      <c r="P39" s="64">
        <v>5</v>
      </c>
      <c r="Q39" s="81">
        <v>0</v>
      </c>
      <c r="R39" s="64">
        <v>8</v>
      </c>
      <c r="S39" s="81">
        <v>0</v>
      </c>
      <c r="T39" s="64">
        <v>14</v>
      </c>
      <c r="U39" s="81">
        <v>0</v>
      </c>
      <c r="V39" s="64">
        <v>6</v>
      </c>
      <c r="W39" s="81">
        <v>0</v>
      </c>
      <c r="X39" s="64">
        <v>11</v>
      </c>
      <c r="Y39" s="66">
        <v>0</v>
      </c>
      <c r="Z39" s="64">
        <v>1</v>
      </c>
      <c r="AA39" s="66">
        <v>0</v>
      </c>
      <c r="AB39" s="64">
        <v>7</v>
      </c>
      <c r="AC39" s="66">
        <v>0</v>
      </c>
      <c r="AD39" s="72">
        <v>6</v>
      </c>
      <c r="AE39" s="73">
        <v>0</v>
      </c>
      <c r="AF39" s="88">
        <v>4</v>
      </c>
      <c r="AG39" s="88">
        <v>0</v>
      </c>
      <c r="AH39" s="72">
        <v>6</v>
      </c>
      <c r="AI39" s="73">
        <v>0</v>
      </c>
      <c r="AJ39" s="88">
        <v>8</v>
      </c>
      <c r="AK39" s="88">
        <v>0</v>
      </c>
      <c r="AL39" s="72">
        <v>3</v>
      </c>
      <c r="AM39" s="73">
        <v>0</v>
      </c>
    </row>
    <row r="40" spans="1:39" x14ac:dyDescent="0.2">
      <c r="A40" s="19" t="s">
        <v>13</v>
      </c>
      <c r="B40" s="64">
        <v>14</v>
      </c>
      <c r="C40" s="81">
        <v>0</v>
      </c>
      <c r="D40" s="64">
        <v>14</v>
      </c>
      <c r="E40" s="81">
        <v>0</v>
      </c>
      <c r="F40" s="64">
        <v>16</v>
      </c>
      <c r="G40" s="81">
        <v>0</v>
      </c>
      <c r="H40" s="64">
        <v>4</v>
      </c>
      <c r="I40" s="81">
        <v>0</v>
      </c>
      <c r="J40" s="64">
        <v>9</v>
      </c>
      <c r="K40" s="81">
        <v>0</v>
      </c>
      <c r="L40" s="64">
        <v>2</v>
      </c>
      <c r="M40" s="81">
        <v>0</v>
      </c>
      <c r="N40" s="64">
        <v>2</v>
      </c>
      <c r="O40" s="81">
        <v>0</v>
      </c>
      <c r="P40" s="64">
        <v>8</v>
      </c>
      <c r="Q40" s="81">
        <v>0</v>
      </c>
      <c r="R40" s="64">
        <v>7</v>
      </c>
      <c r="S40" s="81">
        <v>0</v>
      </c>
      <c r="T40" s="64">
        <v>2</v>
      </c>
      <c r="U40" s="81">
        <v>0</v>
      </c>
      <c r="V40" s="64">
        <v>7</v>
      </c>
      <c r="W40" s="81">
        <v>0</v>
      </c>
      <c r="X40" s="64">
        <v>6</v>
      </c>
      <c r="Y40" s="66">
        <v>0</v>
      </c>
      <c r="Z40" s="64">
        <v>4</v>
      </c>
      <c r="AA40" s="66">
        <v>0</v>
      </c>
      <c r="AB40" s="64">
        <v>11</v>
      </c>
      <c r="AC40" s="66">
        <v>0</v>
      </c>
      <c r="AD40" s="72">
        <v>4</v>
      </c>
      <c r="AE40" s="73">
        <v>0</v>
      </c>
      <c r="AF40" s="88">
        <v>0</v>
      </c>
      <c r="AG40" s="88">
        <v>0</v>
      </c>
      <c r="AH40" s="72">
        <v>4</v>
      </c>
      <c r="AI40" s="73">
        <v>0</v>
      </c>
      <c r="AJ40" s="88">
        <v>3</v>
      </c>
      <c r="AK40" s="88">
        <v>0</v>
      </c>
      <c r="AL40" s="72">
        <v>8</v>
      </c>
      <c r="AM40" s="73">
        <v>2</v>
      </c>
    </row>
    <row r="41" spans="1:39" x14ac:dyDescent="0.2">
      <c r="A41" s="20" t="s">
        <v>10</v>
      </c>
      <c r="B41" s="65">
        <f t="shared" ref="B41" si="15">SUM(B38:B40)</f>
        <v>259</v>
      </c>
      <c r="C41" s="82">
        <f t="shared" ref="C41" si="16">SUM(C38:C40)</f>
        <v>1</v>
      </c>
      <c r="D41" s="65">
        <f t="shared" ref="D41:J41" si="17">SUM(D38:D40)</f>
        <v>226</v>
      </c>
      <c r="E41" s="82">
        <f t="shared" si="17"/>
        <v>0</v>
      </c>
      <c r="F41" s="65">
        <f t="shared" si="17"/>
        <v>217</v>
      </c>
      <c r="G41" s="82">
        <f t="shared" si="17"/>
        <v>0</v>
      </c>
      <c r="H41" s="65">
        <f t="shared" si="17"/>
        <v>261</v>
      </c>
      <c r="I41" s="82">
        <f t="shared" si="17"/>
        <v>0</v>
      </c>
      <c r="J41" s="65">
        <f t="shared" si="17"/>
        <v>216</v>
      </c>
      <c r="K41" s="82">
        <v>0</v>
      </c>
      <c r="L41" s="65">
        <f>SUM(L38:L40)</f>
        <v>242</v>
      </c>
      <c r="M41" s="82">
        <f>SUM(M38:M40)</f>
        <v>0</v>
      </c>
      <c r="N41" s="65">
        <f>SUM(N38:N40)</f>
        <v>187</v>
      </c>
      <c r="O41" s="82">
        <v>0</v>
      </c>
      <c r="P41" s="65">
        <f>SUM(P38:P40)</f>
        <v>174</v>
      </c>
      <c r="Q41" s="82">
        <v>0</v>
      </c>
      <c r="R41" s="65">
        <f>SUM(R38:R40)</f>
        <v>208</v>
      </c>
      <c r="S41" s="82">
        <v>0</v>
      </c>
      <c r="T41" s="65">
        <v>227</v>
      </c>
      <c r="U41" s="82">
        <v>0</v>
      </c>
      <c r="V41" s="65">
        <v>197</v>
      </c>
      <c r="W41" s="82">
        <v>0</v>
      </c>
      <c r="X41" s="65">
        <v>230</v>
      </c>
      <c r="Y41" s="67">
        <v>0</v>
      </c>
      <c r="Z41" s="65">
        <f>SUM(Z38:Z40)</f>
        <v>248</v>
      </c>
      <c r="AA41" s="67">
        <f>SUM(AA38:AA40)</f>
        <v>0</v>
      </c>
      <c r="AB41" s="65">
        <f>SUM(AB38:AB40)</f>
        <v>257</v>
      </c>
      <c r="AC41" s="82">
        <f>SUM(AC38:AC40)</f>
        <v>0</v>
      </c>
      <c r="AD41" s="74">
        <f t="shared" ref="AD41:AM41" si="18">SUM(AD38:AD40)</f>
        <v>228</v>
      </c>
      <c r="AE41" s="75">
        <f t="shared" si="18"/>
        <v>0</v>
      </c>
      <c r="AF41" s="89">
        <f t="shared" si="18"/>
        <v>258</v>
      </c>
      <c r="AG41" s="89">
        <f t="shared" si="18"/>
        <v>0</v>
      </c>
      <c r="AH41" s="74">
        <f t="shared" si="18"/>
        <v>256</v>
      </c>
      <c r="AI41" s="75">
        <f t="shared" si="18"/>
        <v>0</v>
      </c>
      <c r="AJ41" s="89">
        <f t="shared" si="18"/>
        <v>235</v>
      </c>
      <c r="AK41" s="89">
        <f t="shared" si="18"/>
        <v>0</v>
      </c>
      <c r="AL41" s="74">
        <f t="shared" si="18"/>
        <v>243</v>
      </c>
      <c r="AM41" s="75">
        <f t="shared" si="18"/>
        <v>2</v>
      </c>
    </row>
    <row r="42" spans="1:39" ht="18" x14ac:dyDescent="0.2">
      <c r="A42" s="84" t="s">
        <v>4</v>
      </c>
      <c r="B42" s="44"/>
      <c r="C42" s="99"/>
      <c r="D42" s="44"/>
      <c r="E42" s="99"/>
      <c r="F42" s="44"/>
      <c r="G42" s="99"/>
      <c r="H42" s="44"/>
      <c r="I42" s="99"/>
      <c r="J42" s="44"/>
      <c r="K42" s="99"/>
      <c r="L42" s="44"/>
      <c r="M42" s="99"/>
      <c r="N42" s="44"/>
      <c r="O42" s="99"/>
      <c r="P42" s="44"/>
      <c r="Q42" s="99"/>
      <c r="R42" s="44"/>
      <c r="S42" s="99"/>
      <c r="T42" s="44"/>
      <c r="U42" s="99"/>
      <c r="V42" s="44"/>
      <c r="W42" s="99"/>
      <c r="X42" s="44"/>
      <c r="Y42" s="48"/>
      <c r="Z42" s="44"/>
      <c r="AA42" s="48"/>
      <c r="AB42" s="44"/>
      <c r="AC42" s="48"/>
      <c r="AD42" s="71"/>
      <c r="AE42" s="80"/>
      <c r="AF42" s="87"/>
      <c r="AG42" s="87"/>
      <c r="AH42" s="71"/>
      <c r="AI42" s="80"/>
      <c r="AJ42" s="87"/>
      <c r="AK42" s="87"/>
      <c r="AL42" s="71"/>
      <c r="AM42" s="80"/>
    </row>
    <row r="43" spans="1:39" x14ac:dyDescent="0.2">
      <c r="A43" s="19" t="s">
        <v>3</v>
      </c>
      <c r="B43" s="64">
        <v>2</v>
      </c>
      <c r="C43" s="81">
        <v>0</v>
      </c>
      <c r="D43" s="64">
        <v>4</v>
      </c>
      <c r="E43" s="81">
        <v>0</v>
      </c>
      <c r="F43" s="64">
        <v>2</v>
      </c>
      <c r="G43" s="81">
        <v>0</v>
      </c>
      <c r="H43" s="64">
        <v>3</v>
      </c>
      <c r="I43" s="81">
        <v>0</v>
      </c>
      <c r="J43" s="64">
        <v>4</v>
      </c>
      <c r="K43" s="81">
        <v>0</v>
      </c>
      <c r="L43" s="64">
        <v>4</v>
      </c>
      <c r="M43" s="81">
        <v>0</v>
      </c>
      <c r="N43" s="64">
        <v>1</v>
      </c>
      <c r="O43" s="81">
        <v>0</v>
      </c>
      <c r="P43" s="64">
        <v>3</v>
      </c>
      <c r="Q43" s="81">
        <v>0</v>
      </c>
      <c r="R43" s="64">
        <v>2</v>
      </c>
      <c r="S43" s="81">
        <v>0</v>
      </c>
      <c r="T43" s="64">
        <v>1</v>
      </c>
      <c r="U43" s="81">
        <v>0</v>
      </c>
      <c r="V43" s="64">
        <v>2</v>
      </c>
      <c r="W43" s="81">
        <v>0</v>
      </c>
      <c r="X43" s="64">
        <v>3</v>
      </c>
      <c r="Y43" s="66">
        <v>0</v>
      </c>
      <c r="Z43" s="64">
        <v>1</v>
      </c>
      <c r="AA43" s="66">
        <v>0</v>
      </c>
      <c r="AB43" s="64">
        <v>1</v>
      </c>
      <c r="AC43" s="66">
        <v>0</v>
      </c>
      <c r="AD43" s="72">
        <v>2</v>
      </c>
      <c r="AE43" s="73">
        <v>0</v>
      </c>
      <c r="AF43" s="88">
        <v>0</v>
      </c>
      <c r="AG43" s="88">
        <v>0</v>
      </c>
      <c r="AH43" s="72">
        <v>3</v>
      </c>
      <c r="AI43" s="73">
        <v>0</v>
      </c>
      <c r="AJ43" s="88">
        <v>0</v>
      </c>
      <c r="AK43" s="88">
        <v>0</v>
      </c>
      <c r="AL43" s="72">
        <v>1</v>
      </c>
      <c r="AM43" s="73">
        <v>0</v>
      </c>
    </row>
    <row r="44" spans="1:39" x14ac:dyDescent="0.2">
      <c r="A44" s="19" t="s">
        <v>1</v>
      </c>
      <c r="B44" s="64">
        <v>10</v>
      </c>
      <c r="C44" s="81">
        <v>0</v>
      </c>
      <c r="D44" s="64">
        <v>3</v>
      </c>
      <c r="E44" s="81">
        <v>0</v>
      </c>
      <c r="F44" s="64">
        <v>6</v>
      </c>
      <c r="G44" s="81">
        <v>0</v>
      </c>
      <c r="H44" s="64">
        <v>11</v>
      </c>
      <c r="I44" s="81">
        <v>0</v>
      </c>
      <c r="J44" s="64">
        <v>2</v>
      </c>
      <c r="K44" s="81">
        <v>0</v>
      </c>
      <c r="L44" s="64">
        <v>5</v>
      </c>
      <c r="M44" s="81">
        <v>0</v>
      </c>
      <c r="N44" s="64">
        <v>4</v>
      </c>
      <c r="O44" s="81">
        <v>0</v>
      </c>
      <c r="P44" s="64">
        <v>5</v>
      </c>
      <c r="Q44" s="81">
        <v>0</v>
      </c>
      <c r="R44" s="64">
        <v>9</v>
      </c>
      <c r="S44" s="81">
        <v>0</v>
      </c>
      <c r="T44" s="64">
        <v>7</v>
      </c>
      <c r="U44" s="81">
        <v>0</v>
      </c>
      <c r="V44" s="64">
        <v>8</v>
      </c>
      <c r="W44" s="81">
        <v>0</v>
      </c>
      <c r="X44" s="64">
        <v>10</v>
      </c>
      <c r="Y44" s="66">
        <v>0</v>
      </c>
      <c r="Z44" s="64">
        <v>7</v>
      </c>
      <c r="AA44" s="66">
        <v>0</v>
      </c>
      <c r="AB44" s="64">
        <v>12</v>
      </c>
      <c r="AC44" s="66">
        <v>0</v>
      </c>
      <c r="AD44" s="72">
        <v>6</v>
      </c>
      <c r="AE44" s="73">
        <v>0</v>
      </c>
      <c r="AF44" s="88">
        <v>4</v>
      </c>
      <c r="AG44" s="88">
        <v>0</v>
      </c>
      <c r="AH44" s="72">
        <v>6</v>
      </c>
      <c r="AI44" s="73">
        <v>0</v>
      </c>
      <c r="AJ44" s="88">
        <v>12</v>
      </c>
      <c r="AK44" s="88">
        <v>0</v>
      </c>
      <c r="AL44" s="72">
        <v>7</v>
      </c>
      <c r="AM44" s="73">
        <v>0</v>
      </c>
    </row>
    <row r="45" spans="1:39" x14ac:dyDescent="0.2">
      <c r="A45" s="19" t="s">
        <v>13</v>
      </c>
      <c r="B45" s="64">
        <v>157</v>
      </c>
      <c r="C45" s="81">
        <v>0</v>
      </c>
      <c r="D45" s="64">
        <v>164</v>
      </c>
      <c r="E45" s="81">
        <v>1</v>
      </c>
      <c r="F45" s="64">
        <v>179</v>
      </c>
      <c r="G45" s="81">
        <v>0</v>
      </c>
      <c r="H45" s="64">
        <v>161</v>
      </c>
      <c r="I45" s="81">
        <v>0</v>
      </c>
      <c r="J45" s="64">
        <v>182</v>
      </c>
      <c r="K45" s="81">
        <v>0</v>
      </c>
      <c r="L45" s="64">
        <v>143</v>
      </c>
      <c r="M45" s="81">
        <v>0</v>
      </c>
      <c r="N45" s="64">
        <v>145</v>
      </c>
      <c r="O45" s="81">
        <v>0</v>
      </c>
      <c r="P45" s="64">
        <v>171</v>
      </c>
      <c r="Q45" s="81">
        <v>0</v>
      </c>
      <c r="R45" s="64">
        <v>151</v>
      </c>
      <c r="S45" s="81">
        <v>0</v>
      </c>
      <c r="T45" s="64">
        <v>169</v>
      </c>
      <c r="U45" s="81">
        <v>0</v>
      </c>
      <c r="V45" s="64">
        <v>176</v>
      </c>
      <c r="W45" s="81">
        <v>1</v>
      </c>
      <c r="X45" s="64">
        <v>208</v>
      </c>
      <c r="Y45" s="66">
        <v>0</v>
      </c>
      <c r="Z45" s="64">
        <v>212</v>
      </c>
      <c r="AA45" s="66">
        <v>0</v>
      </c>
      <c r="AB45" s="64">
        <v>184</v>
      </c>
      <c r="AC45" s="66">
        <v>1</v>
      </c>
      <c r="AD45" s="72">
        <v>226</v>
      </c>
      <c r="AE45" s="73">
        <v>1</v>
      </c>
      <c r="AF45" s="88">
        <v>212</v>
      </c>
      <c r="AG45" s="88">
        <v>0</v>
      </c>
      <c r="AH45" s="72">
        <v>198</v>
      </c>
      <c r="AI45" s="73">
        <v>0</v>
      </c>
      <c r="AJ45" s="88">
        <v>199</v>
      </c>
      <c r="AK45" s="88">
        <v>0</v>
      </c>
      <c r="AL45" s="72">
        <v>180</v>
      </c>
      <c r="AM45" s="73">
        <v>0</v>
      </c>
    </row>
    <row r="46" spans="1:39" x14ac:dyDescent="0.2">
      <c r="A46" s="19" t="s">
        <v>223</v>
      </c>
      <c r="B46" s="64"/>
      <c r="C46" s="81">
        <v>0</v>
      </c>
      <c r="D46" s="64">
        <v>0</v>
      </c>
      <c r="E46" s="81">
        <v>0</v>
      </c>
      <c r="F46" s="64">
        <v>0</v>
      </c>
      <c r="G46" s="81">
        <v>0</v>
      </c>
      <c r="H46" s="64">
        <v>0</v>
      </c>
      <c r="I46" s="81">
        <v>0</v>
      </c>
      <c r="J46" s="64">
        <v>0</v>
      </c>
      <c r="K46" s="81">
        <v>0</v>
      </c>
      <c r="L46" s="64">
        <v>0</v>
      </c>
      <c r="M46" s="81">
        <v>0</v>
      </c>
      <c r="N46" s="64">
        <v>0</v>
      </c>
      <c r="O46" s="81">
        <v>0</v>
      </c>
      <c r="P46" s="64">
        <v>0</v>
      </c>
      <c r="Q46" s="81">
        <v>0</v>
      </c>
      <c r="R46" s="64">
        <v>0</v>
      </c>
      <c r="S46" s="81">
        <v>0</v>
      </c>
      <c r="T46" s="64">
        <v>0</v>
      </c>
      <c r="U46" s="81">
        <v>0</v>
      </c>
      <c r="V46" s="64">
        <v>0</v>
      </c>
      <c r="W46" s="81">
        <v>0</v>
      </c>
      <c r="X46" s="64">
        <v>0</v>
      </c>
      <c r="Y46" s="66">
        <v>0</v>
      </c>
      <c r="Z46" s="64">
        <v>1</v>
      </c>
      <c r="AA46" s="66">
        <v>0</v>
      </c>
      <c r="AB46" s="64">
        <v>0</v>
      </c>
      <c r="AC46" s="66">
        <v>0</v>
      </c>
      <c r="AD46" s="72">
        <v>0</v>
      </c>
      <c r="AE46" s="73">
        <v>0</v>
      </c>
      <c r="AF46" s="66">
        <v>0</v>
      </c>
      <c r="AG46" s="66">
        <v>0</v>
      </c>
      <c r="AH46" s="72">
        <v>0</v>
      </c>
      <c r="AI46" s="73">
        <v>0</v>
      </c>
      <c r="AJ46" s="88">
        <v>0</v>
      </c>
      <c r="AK46" s="88">
        <v>0</v>
      </c>
      <c r="AL46" s="72">
        <v>0</v>
      </c>
      <c r="AM46" s="73">
        <v>0</v>
      </c>
    </row>
    <row r="47" spans="1:39" x14ac:dyDescent="0.2">
      <c r="A47" s="20" t="s">
        <v>10</v>
      </c>
      <c r="B47" s="65">
        <f t="shared" ref="B47" si="19">SUM(B43:B46)</f>
        <v>169</v>
      </c>
      <c r="C47" s="82">
        <f t="shared" ref="C47" si="20">SUM(C43:C46)</f>
        <v>0</v>
      </c>
      <c r="D47" s="65">
        <f t="shared" ref="D47:J47" si="21">SUM(D43:D46)</f>
        <v>171</v>
      </c>
      <c r="E47" s="82">
        <f t="shared" si="21"/>
        <v>1</v>
      </c>
      <c r="F47" s="65">
        <f t="shared" si="21"/>
        <v>187</v>
      </c>
      <c r="G47" s="82">
        <f t="shared" si="21"/>
        <v>0</v>
      </c>
      <c r="H47" s="65">
        <f t="shared" si="21"/>
        <v>175</v>
      </c>
      <c r="I47" s="82">
        <f t="shared" si="21"/>
        <v>0</v>
      </c>
      <c r="J47" s="65">
        <f t="shared" si="21"/>
        <v>188</v>
      </c>
      <c r="K47" s="82">
        <v>0</v>
      </c>
      <c r="L47" s="65">
        <f>SUM(L43:L46)</f>
        <v>152</v>
      </c>
      <c r="M47" s="82">
        <f>SUM(M43:M46)</f>
        <v>0</v>
      </c>
      <c r="N47" s="65">
        <f>SUM(N43:N46)</f>
        <v>150</v>
      </c>
      <c r="O47" s="82">
        <v>0</v>
      </c>
      <c r="P47" s="65">
        <f>SUM(P43:P46)</f>
        <v>179</v>
      </c>
      <c r="Q47" s="82">
        <v>0</v>
      </c>
      <c r="R47" s="65">
        <f>SUM(R43:R46)</f>
        <v>162</v>
      </c>
      <c r="S47" s="82">
        <v>0</v>
      </c>
      <c r="T47" s="65">
        <v>177</v>
      </c>
      <c r="U47" s="82">
        <v>0</v>
      </c>
      <c r="V47" s="65">
        <v>186</v>
      </c>
      <c r="W47" s="82">
        <v>1</v>
      </c>
      <c r="X47" s="65">
        <v>221</v>
      </c>
      <c r="Y47" s="67">
        <v>0</v>
      </c>
      <c r="Z47" s="65">
        <f t="shared" ref="Z47:AM47" si="22">SUM(Z43:Z46)</f>
        <v>221</v>
      </c>
      <c r="AA47" s="82">
        <f t="shared" si="22"/>
        <v>0</v>
      </c>
      <c r="AB47" s="65">
        <f t="shared" si="22"/>
        <v>197</v>
      </c>
      <c r="AC47" s="82">
        <f t="shared" si="22"/>
        <v>1</v>
      </c>
      <c r="AD47" s="74">
        <f t="shared" si="22"/>
        <v>234</v>
      </c>
      <c r="AE47" s="75">
        <f t="shared" si="22"/>
        <v>1</v>
      </c>
      <c r="AF47" s="89">
        <f t="shared" si="22"/>
        <v>216</v>
      </c>
      <c r="AG47" s="89">
        <f t="shared" si="22"/>
        <v>0</v>
      </c>
      <c r="AH47" s="74">
        <f t="shared" si="22"/>
        <v>207</v>
      </c>
      <c r="AI47" s="75">
        <f t="shared" si="22"/>
        <v>0</v>
      </c>
      <c r="AJ47" s="89">
        <f t="shared" si="22"/>
        <v>211</v>
      </c>
      <c r="AK47" s="89">
        <f t="shared" si="22"/>
        <v>0</v>
      </c>
      <c r="AL47" s="74">
        <f t="shared" si="22"/>
        <v>188</v>
      </c>
      <c r="AM47" s="75">
        <f t="shared" si="22"/>
        <v>0</v>
      </c>
    </row>
    <row r="48" spans="1:39" ht="18" x14ac:dyDescent="0.2">
      <c r="A48" s="84" t="s">
        <v>5</v>
      </c>
      <c r="B48" s="44"/>
      <c r="C48" s="99"/>
      <c r="D48" s="44"/>
      <c r="E48" s="99"/>
      <c r="F48" s="44"/>
      <c r="G48" s="99"/>
      <c r="H48" s="44"/>
      <c r="I48" s="99"/>
      <c r="J48" s="44"/>
      <c r="K48" s="99"/>
      <c r="L48" s="44"/>
      <c r="M48" s="99"/>
      <c r="N48" s="44"/>
      <c r="O48" s="99"/>
      <c r="P48" s="44"/>
      <c r="Q48" s="99"/>
      <c r="R48" s="44"/>
      <c r="S48" s="99"/>
      <c r="T48" s="44"/>
      <c r="U48" s="99"/>
      <c r="V48" s="44"/>
      <c r="W48" s="99"/>
      <c r="X48" s="44"/>
      <c r="Y48" s="48"/>
      <c r="Z48" s="44"/>
      <c r="AA48" s="48"/>
      <c r="AB48" s="44"/>
      <c r="AC48" s="48"/>
      <c r="AD48" s="71"/>
      <c r="AE48" s="80"/>
      <c r="AF48" s="87"/>
      <c r="AG48" s="87"/>
      <c r="AH48" s="71"/>
      <c r="AI48" s="80"/>
      <c r="AJ48" s="87"/>
      <c r="AK48" s="87"/>
      <c r="AL48" s="71"/>
      <c r="AM48" s="80"/>
    </row>
    <row r="49" spans="1:39" s="115" customFormat="1" ht="15.75" customHeight="1" x14ac:dyDescent="0.2">
      <c r="A49" s="19" t="s">
        <v>3</v>
      </c>
      <c r="B49" s="64">
        <v>0</v>
      </c>
      <c r="C49" s="81">
        <v>0</v>
      </c>
      <c r="D49" s="64">
        <v>0</v>
      </c>
      <c r="E49" s="81">
        <v>0</v>
      </c>
      <c r="F49" s="64">
        <v>0</v>
      </c>
      <c r="G49" s="81">
        <v>0</v>
      </c>
      <c r="H49" s="64">
        <v>0</v>
      </c>
      <c r="I49" s="81">
        <v>0</v>
      </c>
      <c r="J49" s="64">
        <v>0</v>
      </c>
      <c r="K49" s="81">
        <v>0</v>
      </c>
      <c r="L49" s="64">
        <v>0</v>
      </c>
      <c r="M49" s="81">
        <v>0</v>
      </c>
      <c r="N49" s="64">
        <v>0</v>
      </c>
      <c r="O49" s="81">
        <v>0</v>
      </c>
      <c r="P49" s="166">
        <v>0</v>
      </c>
      <c r="Q49" s="167">
        <v>0</v>
      </c>
      <c r="R49" s="166">
        <v>0</v>
      </c>
      <c r="S49" s="167">
        <v>0</v>
      </c>
      <c r="T49" s="163"/>
      <c r="U49" s="164"/>
      <c r="V49" s="163"/>
      <c r="W49" s="164"/>
      <c r="X49" s="163"/>
      <c r="Y49" s="165"/>
      <c r="Z49" s="163"/>
      <c r="AA49" s="165"/>
      <c r="AB49" s="163"/>
      <c r="AC49" s="165"/>
      <c r="AD49" s="72"/>
      <c r="AE49" s="73"/>
      <c r="AF49" s="88"/>
      <c r="AG49" s="88"/>
      <c r="AH49" s="72"/>
      <c r="AI49" s="73"/>
      <c r="AJ49" s="88"/>
      <c r="AK49" s="88"/>
      <c r="AL49" s="72"/>
      <c r="AM49" s="73"/>
    </row>
    <row r="50" spans="1:39" x14ac:dyDescent="0.2">
      <c r="A50" s="19" t="s">
        <v>1</v>
      </c>
      <c r="B50" s="64">
        <v>1</v>
      </c>
      <c r="C50" s="81">
        <v>0</v>
      </c>
      <c r="D50" s="64">
        <v>6</v>
      </c>
      <c r="E50" s="81">
        <v>0</v>
      </c>
      <c r="F50" s="64">
        <v>3</v>
      </c>
      <c r="G50" s="81">
        <v>0</v>
      </c>
      <c r="H50" s="64">
        <v>1</v>
      </c>
      <c r="I50" s="81">
        <v>0</v>
      </c>
      <c r="J50" s="64">
        <v>0</v>
      </c>
      <c r="K50" s="81">
        <v>0</v>
      </c>
      <c r="L50" s="64">
        <v>3</v>
      </c>
      <c r="M50" s="81">
        <v>0</v>
      </c>
      <c r="N50" s="64">
        <v>1</v>
      </c>
      <c r="O50" s="81">
        <v>0</v>
      </c>
      <c r="P50" s="64">
        <v>4</v>
      </c>
      <c r="Q50" s="81">
        <v>0</v>
      </c>
      <c r="R50" s="64">
        <v>3</v>
      </c>
      <c r="S50" s="81">
        <v>0</v>
      </c>
      <c r="T50" s="64">
        <v>2</v>
      </c>
      <c r="U50" s="81">
        <v>0</v>
      </c>
      <c r="V50" s="64">
        <v>1</v>
      </c>
      <c r="W50" s="81">
        <v>0</v>
      </c>
      <c r="X50" s="64">
        <v>0</v>
      </c>
      <c r="Y50" s="66">
        <v>0</v>
      </c>
      <c r="Z50" s="64">
        <v>3</v>
      </c>
      <c r="AA50" s="66">
        <v>0</v>
      </c>
      <c r="AB50" s="64">
        <v>3</v>
      </c>
      <c r="AC50" s="66">
        <v>0</v>
      </c>
      <c r="AD50" s="72">
        <v>0</v>
      </c>
      <c r="AE50" s="73">
        <v>0</v>
      </c>
      <c r="AF50" s="88">
        <v>2</v>
      </c>
      <c r="AG50" s="88">
        <v>0</v>
      </c>
      <c r="AH50" s="72">
        <v>5</v>
      </c>
      <c r="AI50" s="73">
        <v>0</v>
      </c>
      <c r="AJ50" s="88">
        <v>2</v>
      </c>
      <c r="AK50" s="88">
        <v>0</v>
      </c>
      <c r="AL50" s="72">
        <v>2</v>
      </c>
      <c r="AM50" s="73">
        <v>0</v>
      </c>
    </row>
    <row r="51" spans="1:39" x14ac:dyDescent="0.2">
      <c r="A51" s="19" t="s">
        <v>13</v>
      </c>
      <c r="B51" s="64">
        <v>132</v>
      </c>
      <c r="C51" s="81">
        <v>1</v>
      </c>
      <c r="D51" s="64">
        <v>134</v>
      </c>
      <c r="E51" s="81">
        <v>0</v>
      </c>
      <c r="F51" s="64">
        <v>128</v>
      </c>
      <c r="G51" s="81">
        <v>3</v>
      </c>
      <c r="H51" s="64">
        <v>168</v>
      </c>
      <c r="I51" s="81">
        <v>1</v>
      </c>
      <c r="J51" s="64">
        <v>130</v>
      </c>
      <c r="K51" s="81">
        <v>1</v>
      </c>
      <c r="L51" s="64">
        <v>126</v>
      </c>
      <c r="M51" s="81">
        <v>2</v>
      </c>
      <c r="N51" s="64">
        <v>139</v>
      </c>
      <c r="O51" s="81">
        <v>1</v>
      </c>
      <c r="P51" s="64">
        <v>132</v>
      </c>
      <c r="Q51" s="81">
        <v>4</v>
      </c>
      <c r="R51" s="64">
        <v>155</v>
      </c>
      <c r="S51" s="81">
        <v>2</v>
      </c>
      <c r="T51" s="64">
        <v>151</v>
      </c>
      <c r="U51" s="81">
        <v>1</v>
      </c>
      <c r="V51" s="64">
        <v>176</v>
      </c>
      <c r="W51" s="81">
        <v>7</v>
      </c>
      <c r="X51" s="64">
        <v>174</v>
      </c>
      <c r="Y51" s="66">
        <v>4</v>
      </c>
      <c r="Z51" s="64">
        <v>156</v>
      </c>
      <c r="AA51" s="66">
        <v>0</v>
      </c>
      <c r="AB51" s="64">
        <v>191</v>
      </c>
      <c r="AC51" s="66">
        <v>0</v>
      </c>
      <c r="AD51" s="72">
        <v>182</v>
      </c>
      <c r="AE51" s="73">
        <v>0</v>
      </c>
      <c r="AF51" s="88">
        <v>168</v>
      </c>
      <c r="AG51" s="88">
        <v>1</v>
      </c>
      <c r="AH51" s="72">
        <v>174</v>
      </c>
      <c r="AI51" s="73">
        <v>0</v>
      </c>
      <c r="AJ51" s="88">
        <v>163</v>
      </c>
      <c r="AK51" s="88">
        <v>0</v>
      </c>
      <c r="AL51" s="72">
        <v>112</v>
      </c>
      <c r="AM51" s="73">
        <v>3</v>
      </c>
    </row>
    <row r="52" spans="1:39" x14ac:dyDescent="0.2">
      <c r="A52" s="19" t="s">
        <v>223</v>
      </c>
      <c r="B52" s="64">
        <v>1</v>
      </c>
      <c r="C52" s="81">
        <v>0</v>
      </c>
      <c r="D52" s="64">
        <v>3</v>
      </c>
      <c r="E52" s="81">
        <v>0</v>
      </c>
      <c r="F52" s="64">
        <v>1</v>
      </c>
      <c r="G52" s="81">
        <v>0</v>
      </c>
      <c r="H52" s="64">
        <v>3</v>
      </c>
      <c r="I52" s="81">
        <v>0</v>
      </c>
      <c r="J52" s="64">
        <v>2</v>
      </c>
      <c r="K52" s="81">
        <v>0</v>
      </c>
      <c r="L52" s="64">
        <v>5</v>
      </c>
      <c r="M52" s="81">
        <v>0</v>
      </c>
      <c r="N52" s="64">
        <v>6</v>
      </c>
      <c r="O52" s="81">
        <v>0</v>
      </c>
      <c r="P52" s="64">
        <v>3</v>
      </c>
      <c r="Q52" s="81">
        <v>0</v>
      </c>
      <c r="R52" s="64">
        <v>4</v>
      </c>
      <c r="S52" s="81">
        <v>0</v>
      </c>
      <c r="T52" s="64">
        <v>5</v>
      </c>
      <c r="U52" s="81">
        <v>0</v>
      </c>
      <c r="V52" s="64">
        <v>8</v>
      </c>
      <c r="W52" s="81">
        <v>0</v>
      </c>
      <c r="X52" s="64">
        <v>12</v>
      </c>
      <c r="Y52" s="66">
        <v>0</v>
      </c>
      <c r="Z52" s="64">
        <v>17</v>
      </c>
      <c r="AA52" s="66">
        <v>0</v>
      </c>
      <c r="AB52" s="64">
        <v>19</v>
      </c>
      <c r="AC52" s="66">
        <v>0</v>
      </c>
      <c r="AD52" s="72">
        <v>16</v>
      </c>
      <c r="AE52" s="73">
        <v>0</v>
      </c>
      <c r="AF52" s="88">
        <v>4</v>
      </c>
      <c r="AG52" s="88">
        <v>0</v>
      </c>
      <c r="AH52" s="72">
        <v>10</v>
      </c>
      <c r="AI52" s="73">
        <v>0</v>
      </c>
      <c r="AJ52" s="88">
        <v>8</v>
      </c>
      <c r="AK52" s="88">
        <v>0</v>
      </c>
      <c r="AL52" s="72">
        <v>10</v>
      </c>
      <c r="AM52" s="73">
        <v>0</v>
      </c>
    </row>
    <row r="53" spans="1:39" x14ac:dyDescent="0.2">
      <c r="A53" s="20" t="s">
        <v>10</v>
      </c>
      <c r="B53" s="65">
        <f t="shared" ref="B53" si="23">SUM(B49:B52)</f>
        <v>134</v>
      </c>
      <c r="C53" s="82">
        <f t="shared" ref="C53" si="24">SUM(C49:C52)</f>
        <v>1</v>
      </c>
      <c r="D53" s="65">
        <f t="shared" ref="D53:J53" si="25">SUM(D49:D52)</f>
        <v>143</v>
      </c>
      <c r="E53" s="82">
        <f t="shared" si="25"/>
        <v>0</v>
      </c>
      <c r="F53" s="65">
        <f t="shared" si="25"/>
        <v>132</v>
      </c>
      <c r="G53" s="82">
        <f t="shared" si="25"/>
        <v>3</v>
      </c>
      <c r="H53" s="65">
        <f t="shared" si="25"/>
        <v>172</v>
      </c>
      <c r="I53" s="82">
        <f t="shared" si="25"/>
        <v>1</v>
      </c>
      <c r="J53" s="65">
        <f t="shared" si="25"/>
        <v>132</v>
      </c>
      <c r="K53" s="82">
        <v>1</v>
      </c>
      <c r="L53" s="65">
        <f>SUM(L49:L52)</f>
        <v>134</v>
      </c>
      <c r="M53" s="82">
        <f>SUM(M49:M52)</f>
        <v>2</v>
      </c>
      <c r="N53" s="65">
        <f>SUM(N49:N52)</f>
        <v>146</v>
      </c>
      <c r="O53" s="82">
        <v>1</v>
      </c>
      <c r="P53" s="65">
        <f>SUM(P49:P52)</f>
        <v>139</v>
      </c>
      <c r="Q53" s="82">
        <v>4</v>
      </c>
      <c r="R53" s="65">
        <v>158</v>
      </c>
      <c r="S53" s="82">
        <v>2</v>
      </c>
      <c r="T53" s="65">
        <v>158</v>
      </c>
      <c r="U53" s="82">
        <v>1</v>
      </c>
      <c r="V53" s="65">
        <v>185</v>
      </c>
      <c r="W53" s="82">
        <v>7</v>
      </c>
      <c r="X53" s="65">
        <v>186</v>
      </c>
      <c r="Y53" s="67">
        <v>4</v>
      </c>
      <c r="Z53" s="65">
        <f>SUM(Z50:Z52)</f>
        <v>176</v>
      </c>
      <c r="AA53" s="82">
        <f>SUM(AA50:AA52)</f>
        <v>0</v>
      </c>
      <c r="AB53" s="65">
        <f>SUM(AB50:AB52)</f>
        <v>213</v>
      </c>
      <c r="AC53" s="82">
        <f>SUM(AC50:AC52)</f>
        <v>0</v>
      </c>
      <c r="AD53" s="74">
        <f t="shared" ref="AD53:AM53" si="26">SUM(AD50:AD52)</f>
        <v>198</v>
      </c>
      <c r="AE53" s="75">
        <f t="shared" si="26"/>
        <v>0</v>
      </c>
      <c r="AF53" s="89">
        <f t="shared" si="26"/>
        <v>174</v>
      </c>
      <c r="AG53" s="89">
        <f t="shared" si="26"/>
        <v>1</v>
      </c>
      <c r="AH53" s="74">
        <f t="shared" si="26"/>
        <v>189</v>
      </c>
      <c r="AI53" s="75">
        <f t="shared" si="26"/>
        <v>0</v>
      </c>
      <c r="AJ53" s="89">
        <f t="shared" si="26"/>
        <v>173</v>
      </c>
      <c r="AK53" s="89">
        <f t="shared" si="26"/>
        <v>0</v>
      </c>
      <c r="AL53" s="74">
        <f t="shared" si="26"/>
        <v>124</v>
      </c>
      <c r="AM53" s="75">
        <f t="shared" si="26"/>
        <v>3</v>
      </c>
    </row>
    <row r="54" spans="1:39" ht="18" x14ac:dyDescent="0.2">
      <c r="A54" s="84" t="s">
        <v>6</v>
      </c>
      <c r="B54" s="44"/>
      <c r="C54" s="99"/>
      <c r="D54" s="44"/>
      <c r="E54" s="99"/>
      <c r="F54" s="44"/>
      <c r="G54" s="99"/>
      <c r="H54" s="44"/>
      <c r="I54" s="99"/>
      <c r="J54" s="44"/>
      <c r="K54" s="99"/>
      <c r="L54" s="44"/>
      <c r="M54" s="99"/>
      <c r="N54" s="44"/>
      <c r="O54" s="99"/>
      <c r="P54" s="44"/>
      <c r="Q54" s="99"/>
      <c r="R54" s="44"/>
      <c r="S54" s="99"/>
      <c r="T54" s="44"/>
      <c r="U54" s="99"/>
      <c r="V54" s="44"/>
      <c r="W54" s="99"/>
      <c r="X54" s="44"/>
      <c r="Y54" s="48"/>
      <c r="Z54" s="44"/>
      <c r="AA54" s="48"/>
      <c r="AB54" s="44"/>
      <c r="AC54" s="48"/>
      <c r="AD54" s="71"/>
      <c r="AE54" s="80"/>
      <c r="AF54" s="87"/>
      <c r="AG54" s="87"/>
      <c r="AH54" s="71"/>
      <c r="AI54" s="80"/>
      <c r="AJ54" s="87"/>
      <c r="AK54" s="87"/>
      <c r="AL54" s="71"/>
      <c r="AM54" s="80"/>
    </row>
    <row r="55" spans="1:39" x14ac:dyDescent="0.2">
      <c r="A55" s="19" t="s">
        <v>1</v>
      </c>
      <c r="B55" s="64">
        <v>0</v>
      </c>
      <c r="C55" s="81">
        <v>0</v>
      </c>
      <c r="D55" s="64">
        <v>0</v>
      </c>
      <c r="E55" s="81">
        <v>0</v>
      </c>
      <c r="F55" s="64">
        <v>0</v>
      </c>
      <c r="G55" s="81">
        <v>0</v>
      </c>
      <c r="H55" s="64">
        <v>0</v>
      </c>
      <c r="I55" s="81">
        <v>0</v>
      </c>
      <c r="J55" s="64">
        <v>0</v>
      </c>
      <c r="K55" s="81">
        <v>0</v>
      </c>
      <c r="L55" s="64">
        <v>0</v>
      </c>
      <c r="M55" s="81">
        <v>0</v>
      </c>
      <c r="N55" s="64">
        <v>0</v>
      </c>
      <c r="O55" s="81">
        <v>0</v>
      </c>
      <c r="P55" s="64">
        <v>0</v>
      </c>
      <c r="Q55" s="81">
        <v>0</v>
      </c>
      <c r="R55" s="64">
        <v>0</v>
      </c>
      <c r="S55" s="81">
        <v>0</v>
      </c>
      <c r="T55" s="64">
        <v>0</v>
      </c>
      <c r="U55" s="81">
        <v>0</v>
      </c>
      <c r="V55" s="64">
        <v>0</v>
      </c>
      <c r="W55" s="81">
        <v>0</v>
      </c>
      <c r="X55" s="64">
        <v>0</v>
      </c>
      <c r="Y55" s="66">
        <v>0</v>
      </c>
      <c r="Z55" s="64">
        <v>0</v>
      </c>
      <c r="AA55" s="66">
        <v>0</v>
      </c>
      <c r="AB55" s="64">
        <v>0</v>
      </c>
      <c r="AC55" s="66">
        <v>0</v>
      </c>
      <c r="AD55" s="72">
        <v>0</v>
      </c>
      <c r="AE55" s="73">
        <v>0</v>
      </c>
      <c r="AF55" s="88">
        <v>0</v>
      </c>
      <c r="AG55" s="88">
        <v>0</v>
      </c>
      <c r="AH55" s="72">
        <v>0</v>
      </c>
      <c r="AI55" s="73">
        <v>0</v>
      </c>
      <c r="AJ55" s="88">
        <v>0</v>
      </c>
      <c r="AK55" s="88">
        <v>0</v>
      </c>
      <c r="AL55" s="72">
        <v>0</v>
      </c>
      <c r="AM55" s="73">
        <v>0</v>
      </c>
    </row>
    <row r="56" spans="1:39" x14ac:dyDescent="0.2">
      <c r="A56" s="19" t="s">
        <v>13</v>
      </c>
      <c r="B56" s="64">
        <v>143</v>
      </c>
      <c r="C56" s="81">
        <v>1</v>
      </c>
      <c r="D56" s="64">
        <v>135</v>
      </c>
      <c r="E56" s="81">
        <v>1</v>
      </c>
      <c r="F56" s="64">
        <v>149</v>
      </c>
      <c r="G56" s="81">
        <v>2</v>
      </c>
      <c r="H56" s="64">
        <v>125</v>
      </c>
      <c r="I56" s="81">
        <v>2</v>
      </c>
      <c r="J56" s="64">
        <v>126</v>
      </c>
      <c r="K56" s="81">
        <v>3</v>
      </c>
      <c r="L56" s="64">
        <v>146</v>
      </c>
      <c r="M56" s="81">
        <v>1</v>
      </c>
      <c r="N56" s="64">
        <v>138</v>
      </c>
      <c r="O56" s="81">
        <v>5</v>
      </c>
      <c r="P56" s="64">
        <v>146</v>
      </c>
      <c r="Q56" s="81">
        <v>5</v>
      </c>
      <c r="R56" s="64">
        <v>156</v>
      </c>
      <c r="S56" s="81">
        <v>1</v>
      </c>
      <c r="T56" s="64">
        <v>190</v>
      </c>
      <c r="U56" s="81">
        <v>2</v>
      </c>
      <c r="V56" s="64">
        <v>182</v>
      </c>
      <c r="W56" s="81">
        <v>3</v>
      </c>
      <c r="X56" s="64">
        <v>167</v>
      </c>
      <c r="Y56" s="66">
        <v>4</v>
      </c>
      <c r="Z56" s="64">
        <v>206</v>
      </c>
      <c r="AA56" s="66">
        <v>1</v>
      </c>
      <c r="AB56" s="64">
        <v>195</v>
      </c>
      <c r="AC56" s="66">
        <v>0</v>
      </c>
      <c r="AD56" s="72">
        <v>177</v>
      </c>
      <c r="AE56" s="73">
        <v>0</v>
      </c>
      <c r="AF56" s="88">
        <v>188</v>
      </c>
      <c r="AG56" s="88">
        <v>7</v>
      </c>
      <c r="AH56" s="72">
        <v>165</v>
      </c>
      <c r="AI56" s="73">
        <v>0</v>
      </c>
      <c r="AJ56" s="88">
        <v>112</v>
      </c>
      <c r="AK56" s="88">
        <v>2</v>
      </c>
      <c r="AL56" s="72">
        <v>125</v>
      </c>
      <c r="AM56" s="73">
        <v>1</v>
      </c>
    </row>
    <row r="57" spans="1:39" x14ac:dyDescent="0.2">
      <c r="A57" s="19" t="s">
        <v>223</v>
      </c>
      <c r="B57" s="64">
        <v>4</v>
      </c>
      <c r="C57" s="81">
        <v>0</v>
      </c>
      <c r="D57" s="64">
        <v>1</v>
      </c>
      <c r="E57" s="81">
        <v>0</v>
      </c>
      <c r="F57" s="64">
        <v>4</v>
      </c>
      <c r="G57" s="81">
        <v>0</v>
      </c>
      <c r="H57" s="64">
        <v>4</v>
      </c>
      <c r="I57" s="81">
        <v>0</v>
      </c>
      <c r="J57" s="64">
        <v>4</v>
      </c>
      <c r="K57" s="81">
        <v>0</v>
      </c>
      <c r="L57" s="64">
        <v>3</v>
      </c>
      <c r="M57" s="81">
        <v>0</v>
      </c>
      <c r="N57" s="64">
        <v>4</v>
      </c>
      <c r="O57" s="81">
        <v>0</v>
      </c>
      <c r="P57" s="64">
        <v>5</v>
      </c>
      <c r="Q57" s="81">
        <v>0</v>
      </c>
      <c r="R57" s="64">
        <v>7</v>
      </c>
      <c r="S57" s="81">
        <v>0</v>
      </c>
      <c r="T57" s="64">
        <v>8</v>
      </c>
      <c r="U57" s="81">
        <v>0</v>
      </c>
      <c r="V57" s="64">
        <v>4</v>
      </c>
      <c r="W57" s="81">
        <v>0</v>
      </c>
      <c r="X57" s="64">
        <v>8</v>
      </c>
      <c r="Y57" s="66">
        <v>0</v>
      </c>
      <c r="Z57" s="64">
        <v>5</v>
      </c>
      <c r="AA57" s="66">
        <v>0</v>
      </c>
      <c r="AB57" s="64">
        <v>6</v>
      </c>
      <c r="AC57" s="66">
        <v>0</v>
      </c>
      <c r="AD57" s="72">
        <v>9</v>
      </c>
      <c r="AE57" s="73">
        <v>0</v>
      </c>
      <c r="AF57" s="88">
        <v>9</v>
      </c>
      <c r="AG57" s="88">
        <v>0</v>
      </c>
      <c r="AH57" s="72">
        <v>11</v>
      </c>
      <c r="AI57" s="73">
        <v>0</v>
      </c>
      <c r="AJ57" s="88">
        <v>9</v>
      </c>
      <c r="AK57" s="88">
        <v>0</v>
      </c>
      <c r="AL57" s="72">
        <v>10</v>
      </c>
      <c r="AM57" s="73">
        <v>0</v>
      </c>
    </row>
    <row r="58" spans="1:39" x14ac:dyDescent="0.2">
      <c r="A58" s="20" t="s">
        <v>10</v>
      </c>
      <c r="B58" s="65">
        <f t="shared" ref="B58" si="27">SUM(B55:B57)</f>
        <v>147</v>
      </c>
      <c r="C58" s="82">
        <f t="shared" ref="C58" si="28">SUM(C55:C57)</f>
        <v>1</v>
      </c>
      <c r="D58" s="65">
        <f t="shared" ref="D58:J58" si="29">SUM(D55:D57)</f>
        <v>136</v>
      </c>
      <c r="E58" s="82">
        <f t="shared" si="29"/>
        <v>1</v>
      </c>
      <c r="F58" s="65">
        <f t="shared" si="29"/>
        <v>153</v>
      </c>
      <c r="G58" s="82">
        <f t="shared" si="29"/>
        <v>2</v>
      </c>
      <c r="H58" s="65">
        <f t="shared" si="29"/>
        <v>129</v>
      </c>
      <c r="I58" s="82">
        <f t="shared" si="29"/>
        <v>2</v>
      </c>
      <c r="J58" s="65">
        <f t="shared" si="29"/>
        <v>130</v>
      </c>
      <c r="K58" s="82">
        <v>3</v>
      </c>
      <c r="L58" s="65">
        <f>SUM(L55:L57)</f>
        <v>149</v>
      </c>
      <c r="M58" s="82">
        <f>SUM(M55:M57)</f>
        <v>1</v>
      </c>
      <c r="N58" s="65">
        <f>SUM(N55:N57)</f>
        <v>142</v>
      </c>
      <c r="O58" s="82">
        <v>5</v>
      </c>
      <c r="P58" s="65">
        <f>SUM(P55:P57)</f>
        <v>151</v>
      </c>
      <c r="Q58" s="82">
        <v>5</v>
      </c>
      <c r="R58" s="65">
        <v>156</v>
      </c>
      <c r="S58" s="82">
        <v>1</v>
      </c>
      <c r="T58" s="65">
        <v>198</v>
      </c>
      <c r="U58" s="82">
        <v>2</v>
      </c>
      <c r="V58" s="65">
        <v>186</v>
      </c>
      <c r="W58" s="82">
        <v>3</v>
      </c>
      <c r="X58" s="65">
        <v>175</v>
      </c>
      <c r="Y58" s="67">
        <v>4</v>
      </c>
      <c r="Z58" s="65">
        <f>SUM(Z55:Z57)</f>
        <v>211</v>
      </c>
      <c r="AA58" s="82">
        <f>SUM(AA55:AA57)</f>
        <v>1</v>
      </c>
      <c r="AB58" s="65">
        <f>SUM(AB55:AB57)</f>
        <v>201</v>
      </c>
      <c r="AC58" s="82">
        <f>SUM(AC55:AC57)</f>
        <v>0</v>
      </c>
      <c r="AD58" s="74">
        <f t="shared" ref="AD58:AM58" si="30">SUM(AD55:AD57)</f>
        <v>186</v>
      </c>
      <c r="AE58" s="75">
        <f t="shared" si="30"/>
        <v>0</v>
      </c>
      <c r="AF58" s="89">
        <f t="shared" si="30"/>
        <v>197</v>
      </c>
      <c r="AG58" s="89">
        <f t="shared" si="30"/>
        <v>7</v>
      </c>
      <c r="AH58" s="74">
        <f t="shared" si="30"/>
        <v>176</v>
      </c>
      <c r="AI58" s="75">
        <f t="shared" si="30"/>
        <v>0</v>
      </c>
      <c r="AJ58" s="89">
        <f t="shared" si="30"/>
        <v>121</v>
      </c>
      <c r="AK58" s="89">
        <f t="shared" si="30"/>
        <v>2</v>
      </c>
      <c r="AL58" s="74">
        <f t="shared" si="30"/>
        <v>135</v>
      </c>
      <c r="AM58" s="75">
        <f t="shared" si="30"/>
        <v>1</v>
      </c>
    </row>
    <row r="59" spans="1:39" ht="18" x14ac:dyDescent="0.2">
      <c r="A59" s="84" t="s">
        <v>9</v>
      </c>
      <c r="B59" s="44"/>
      <c r="C59" s="99"/>
      <c r="D59" s="44"/>
      <c r="E59" s="99"/>
      <c r="F59" s="44"/>
      <c r="G59" s="99"/>
      <c r="H59" s="44"/>
      <c r="I59" s="99"/>
      <c r="J59" s="44"/>
      <c r="K59" s="99"/>
      <c r="L59" s="44"/>
      <c r="M59" s="99"/>
      <c r="N59" s="44"/>
      <c r="O59" s="99"/>
      <c r="P59" s="44"/>
      <c r="Q59" s="99"/>
      <c r="R59" s="44"/>
      <c r="S59" s="99"/>
      <c r="T59" s="44"/>
      <c r="U59" s="99"/>
      <c r="V59" s="44"/>
      <c r="W59" s="99"/>
      <c r="X59" s="44"/>
      <c r="Y59" s="48"/>
      <c r="Z59" s="44"/>
      <c r="AA59" s="48"/>
      <c r="AB59" s="44"/>
      <c r="AC59" s="48"/>
      <c r="AD59" s="71"/>
      <c r="AE59" s="80"/>
      <c r="AF59" s="87"/>
      <c r="AG59" s="87"/>
      <c r="AH59" s="71"/>
      <c r="AI59" s="80"/>
      <c r="AJ59" s="87"/>
      <c r="AK59" s="87"/>
      <c r="AL59" s="71"/>
      <c r="AM59" s="80"/>
    </row>
    <row r="60" spans="1:39" x14ac:dyDescent="0.2">
      <c r="A60" s="14" t="s">
        <v>11</v>
      </c>
      <c r="B60" s="64">
        <v>1</v>
      </c>
      <c r="C60" s="81">
        <v>3</v>
      </c>
      <c r="D60" s="64">
        <v>1</v>
      </c>
      <c r="E60" s="81">
        <v>4</v>
      </c>
      <c r="F60" s="64">
        <v>0</v>
      </c>
      <c r="G60" s="81">
        <v>4</v>
      </c>
      <c r="H60" s="64">
        <v>0</v>
      </c>
      <c r="I60" s="81">
        <v>1</v>
      </c>
      <c r="J60" s="64">
        <v>0</v>
      </c>
      <c r="K60" s="81">
        <v>7</v>
      </c>
      <c r="L60" s="64">
        <v>0</v>
      </c>
      <c r="M60" s="81">
        <v>4</v>
      </c>
      <c r="N60" s="64">
        <v>0</v>
      </c>
      <c r="O60" s="81">
        <v>4</v>
      </c>
      <c r="P60" s="64">
        <v>0</v>
      </c>
      <c r="Q60" s="81">
        <v>8</v>
      </c>
      <c r="R60" s="64">
        <v>0</v>
      </c>
      <c r="S60" s="81">
        <v>6</v>
      </c>
      <c r="T60" s="64">
        <v>0</v>
      </c>
      <c r="U60" s="81">
        <v>4</v>
      </c>
      <c r="V60" s="64">
        <v>0</v>
      </c>
      <c r="W60" s="81">
        <v>1</v>
      </c>
      <c r="X60" s="64">
        <v>0</v>
      </c>
      <c r="Y60" s="66">
        <v>5</v>
      </c>
      <c r="Z60" s="64">
        <v>0</v>
      </c>
      <c r="AA60" s="66">
        <v>4</v>
      </c>
      <c r="AB60" s="64">
        <v>0</v>
      </c>
      <c r="AC60" s="66">
        <v>5</v>
      </c>
      <c r="AD60" s="72">
        <v>0</v>
      </c>
      <c r="AE60" s="73">
        <v>9</v>
      </c>
      <c r="AF60" s="88">
        <v>0</v>
      </c>
      <c r="AG60" s="88">
        <v>7</v>
      </c>
      <c r="AH60" s="72">
        <v>0</v>
      </c>
      <c r="AI60" s="73">
        <v>2</v>
      </c>
      <c r="AJ60" s="88">
        <v>0</v>
      </c>
      <c r="AK60" s="88">
        <v>4</v>
      </c>
      <c r="AL60" s="72">
        <v>0</v>
      </c>
      <c r="AM60" s="73">
        <v>8</v>
      </c>
    </row>
    <row r="61" spans="1:39" x14ac:dyDescent="0.2">
      <c r="A61" s="14" t="s">
        <v>12</v>
      </c>
      <c r="B61" s="64">
        <v>0</v>
      </c>
      <c r="C61" s="81">
        <v>0</v>
      </c>
      <c r="D61" s="64">
        <v>0</v>
      </c>
      <c r="E61" s="81">
        <v>0</v>
      </c>
      <c r="F61" s="64">
        <v>0</v>
      </c>
      <c r="G61" s="81">
        <v>0</v>
      </c>
      <c r="H61" s="64">
        <v>0</v>
      </c>
      <c r="I61" s="81">
        <v>0</v>
      </c>
      <c r="J61" s="64">
        <v>0</v>
      </c>
      <c r="K61" s="81">
        <v>0</v>
      </c>
      <c r="L61" s="64">
        <v>0</v>
      </c>
      <c r="M61" s="81">
        <v>0</v>
      </c>
      <c r="N61" s="64">
        <v>0</v>
      </c>
      <c r="O61" s="81">
        <v>0</v>
      </c>
      <c r="P61" s="64">
        <v>0</v>
      </c>
      <c r="Q61" s="81">
        <v>0</v>
      </c>
      <c r="R61" s="64">
        <v>0</v>
      </c>
      <c r="S61" s="81">
        <v>0</v>
      </c>
      <c r="T61" s="64">
        <v>0</v>
      </c>
      <c r="U61" s="81">
        <v>1</v>
      </c>
      <c r="V61" s="64">
        <v>0</v>
      </c>
      <c r="W61" s="81">
        <v>2</v>
      </c>
      <c r="X61" s="64">
        <v>0</v>
      </c>
      <c r="Y61" s="66">
        <v>1</v>
      </c>
      <c r="Z61" s="64">
        <v>0</v>
      </c>
      <c r="AA61" s="66">
        <v>0</v>
      </c>
      <c r="AB61" s="64">
        <v>0</v>
      </c>
      <c r="AC61" s="66">
        <v>0</v>
      </c>
      <c r="AD61" s="72">
        <v>0</v>
      </c>
      <c r="AE61" s="73">
        <v>0</v>
      </c>
      <c r="AF61" s="88">
        <v>0</v>
      </c>
      <c r="AG61" s="88">
        <v>1</v>
      </c>
      <c r="AH61" s="72">
        <v>0</v>
      </c>
      <c r="AI61" s="73">
        <v>0</v>
      </c>
      <c r="AJ61" s="88">
        <v>0</v>
      </c>
      <c r="AK61" s="88">
        <v>0</v>
      </c>
      <c r="AL61" s="72">
        <v>0</v>
      </c>
      <c r="AM61" s="73">
        <v>1</v>
      </c>
    </row>
    <row r="62" spans="1:39" x14ac:dyDescent="0.2">
      <c r="A62" s="14" t="s">
        <v>7</v>
      </c>
      <c r="B62" s="64">
        <v>0</v>
      </c>
      <c r="C62" s="81">
        <v>0</v>
      </c>
      <c r="D62" s="64">
        <v>0</v>
      </c>
      <c r="E62" s="81">
        <v>0</v>
      </c>
      <c r="F62" s="64">
        <v>0</v>
      </c>
      <c r="G62" s="81">
        <v>1</v>
      </c>
      <c r="H62" s="64">
        <v>0</v>
      </c>
      <c r="I62" s="81">
        <v>0</v>
      </c>
      <c r="J62" s="64">
        <v>0</v>
      </c>
      <c r="K62" s="81">
        <v>1</v>
      </c>
      <c r="L62" s="64">
        <v>0</v>
      </c>
      <c r="M62" s="81">
        <v>0</v>
      </c>
      <c r="N62" s="64">
        <v>0</v>
      </c>
      <c r="O62" s="81">
        <v>2</v>
      </c>
      <c r="P62" s="64">
        <v>0</v>
      </c>
      <c r="Q62" s="81">
        <v>2</v>
      </c>
      <c r="R62" s="64">
        <v>0</v>
      </c>
      <c r="S62" s="81">
        <v>1</v>
      </c>
      <c r="T62" s="64">
        <v>1</v>
      </c>
      <c r="U62" s="81">
        <v>1</v>
      </c>
      <c r="V62" s="64">
        <v>1</v>
      </c>
      <c r="W62" s="81">
        <v>1</v>
      </c>
      <c r="X62" s="64">
        <v>1</v>
      </c>
      <c r="Y62" s="66">
        <v>0</v>
      </c>
      <c r="Z62" s="64">
        <v>1</v>
      </c>
      <c r="AA62" s="66">
        <v>0</v>
      </c>
      <c r="AB62" s="64">
        <v>0</v>
      </c>
      <c r="AC62" s="66">
        <v>1</v>
      </c>
      <c r="AD62" s="72">
        <v>0</v>
      </c>
      <c r="AE62" s="73">
        <v>1</v>
      </c>
      <c r="AF62" s="88">
        <v>0</v>
      </c>
      <c r="AG62" s="88">
        <v>1</v>
      </c>
      <c r="AH62" s="72">
        <v>0</v>
      </c>
      <c r="AI62" s="73">
        <v>0</v>
      </c>
      <c r="AJ62" s="88">
        <v>4</v>
      </c>
      <c r="AK62" s="88">
        <v>0</v>
      </c>
      <c r="AL62" s="72">
        <v>5</v>
      </c>
      <c r="AM62" s="73">
        <v>1</v>
      </c>
    </row>
    <row r="63" spans="1:39" x14ac:dyDescent="0.2">
      <c r="A63" s="14" t="s">
        <v>8</v>
      </c>
      <c r="B63" s="64">
        <v>0</v>
      </c>
      <c r="C63" s="81">
        <v>1</v>
      </c>
      <c r="D63" s="64">
        <v>1</v>
      </c>
      <c r="E63" s="81">
        <v>1</v>
      </c>
      <c r="F63" s="64">
        <v>1</v>
      </c>
      <c r="G63" s="81">
        <v>1</v>
      </c>
      <c r="H63" s="64">
        <v>0</v>
      </c>
      <c r="I63" s="81">
        <v>2</v>
      </c>
      <c r="J63" s="64">
        <v>1</v>
      </c>
      <c r="K63" s="81">
        <v>0</v>
      </c>
      <c r="L63" s="64">
        <v>2</v>
      </c>
      <c r="M63" s="81">
        <v>1</v>
      </c>
      <c r="N63" s="64">
        <v>0</v>
      </c>
      <c r="O63" s="81">
        <v>0</v>
      </c>
      <c r="P63" s="64">
        <v>1</v>
      </c>
      <c r="Q63" s="81">
        <v>1</v>
      </c>
      <c r="R63" s="64">
        <v>4</v>
      </c>
      <c r="S63" s="81">
        <v>0</v>
      </c>
      <c r="T63" s="64">
        <v>0</v>
      </c>
      <c r="U63" s="81">
        <v>2</v>
      </c>
      <c r="V63" s="64">
        <v>0</v>
      </c>
      <c r="W63" s="81">
        <v>1</v>
      </c>
      <c r="X63" s="64">
        <v>0</v>
      </c>
      <c r="Y63" s="66">
        <v>2</v>
      </c>
      <c r="Z63" s="64">
        <v>0</v>
      </c>
      <c r="AA63" s="66">
        <v>2</v>
      </c>
      <c r="AB63" s="64">
        <v>0</v>
      </c>
      <c r="AC63" s="66">
        <v>1</v>
      </c>
      <c r="AD63" s="72">
        <v>2</v>
      </c>
      <c r="AE63" s="73">
        <v>3</v>
      </c>
      <c r="AF63" s="88">
        <v>0</v>
      </c>
      <c r="AG63" s="88">
        <v>5</v>
      </c>
      <c r="AH63" s="72">
        <v>0</v>
      </c>
      <c r="AI63" s="73">
        <v>3</v>
      </c>
      <c r="AJ63" s="88">
        <v>1</v>
      </c>
      <c r="AK63" s="88">
        <v>2</v>
      </c>
      <c r="AL63" s="72">
        <v>2</v>
      </c>
      <c r="AM63" s="73">
        <v>1</v>
      </c>
    </row>
    <row r="64" spans="1:39" x14ac:dyDescent="0.2">
      <c r="A64" s="15" t="s">
        <v>10</v>
      </c>
      <c r="B64" s="65">
        <f t="shared" ref="B64:G64" si="31">SUM(B60:B63)</f>
        <v>1</v>
      </c>
      <c r="C64" s="82">
        <f t="shared" si="31"/>
        <v>4</v>
      </c>
      <c r="D64" s="65">
        <f t="shared" si="31"/>
        <v>2</v>
      </c>
      <c r="E64" s="82">
        <f t="shared" si="31"/>
        <v>5</v>
      </c>
      <c r="F64" s="65">
        <f t="shared" si="31"/>
        <v>1</v>
      </c>
      <c r="G64" s="82">
        <f t="shared" si="31"/>
        <v>6</v>
      </c>
      <c r="H64" s="65">
        <v>0</v>
      </c>
      <c r="I64" s="82">
        <f>SUM(I60:I63)</f>
        <v>3</v>
      </c>
      <c r="J64" s="65">
        <v>1</v>
      </c>
      <c r="K64" s="82">
        <f>SUM(K60:K63)</f>
        <v>8</v>
      </c>
      <c r="L64" s="65">
        <f>SUM(L60:L63)</f>
        <v>2</v>
      </c>
      <c r="M64" s="82">
        <f>SUM(M60:M63)</f>
        <v>5</v>
      </c>
      <c r="N64" s="65">
        <v>0</v>
      </c>
      <c r="O64" s="82">
        <v>6</v>
      </c>
      <c r="P64" s="65">
        <v>1</v>
      </c>
      <c r="Q64" s="82">
        <f>SUM(Q60:Q63)</f>
        <v>11</v>
      </c>
      <c r="R64" s="65">
        <v>4</v>
      </c>
      <c r="S64" s="82">
        <v>7</v>
      </c>
      <c r="T64" s="65">
        <v>1</v>
      </c>
      <c r="U64" s="82">
        <v>8</v>
      </c>
      <c r="V64" s="65">
        <v>1</v>
      </c>
      <c r="W64" s="82">
        <v>5</v>
      </c>
      <c r="X64" s="65">
        <v>1</v>
      </c>
      <c r="Y64" s="67">
        <v>8</v>
      </c>
      <c r="Z64" s="65">
        <f>SUM(Z60:Z63)</f>
        <v>1</v>
      </c>
      <c r="AA64" s="67">
        <f>SUM(AA60:AA63)</f>
        <v>6</v>
      </c>
      <c r="AB64" s="65">
        <f>SUM(AB60:AB63)</f>
        <v>0</v>
      </c>
      <c r="AC64" s="67">
        <f>SUM(AC60:AC63)</f>
        <v>7</v>
      </c>
      <c r="AD64" s="74">
        <f t="shared" ref="AD64:AM64" si="32">SUM(AD60:AD63)</f>
        <v>2</v>
      </c>
      <c r="AE64" s="75">
        <f t="shared" si="32"/>
        <v>13</v>
      </c>
      <c r="AF64" s="74">
        <f t="shared" si="32"/>
        <v>0</v>
      </c>
      <c r="AG64" s="89">
        <f t="shared" si="32"/>
        <v>14</v>
      </c>
      <c r="AH64" s="74">
        <f t="shared" si="32"/>
        <v>0</v>
      </c>
      <c r="AI64" s="75">
        <f t="shared" si="32"/>
        <v>5</v>
      </c>
      <c r="AJ64" s="74">
        <f t="shared" si="32"/>
        <v>5</v>
      </c>
      <c r="AK64" s="75">
        <f t="shared" si="32"/>
        <v>6</v>
      </c>
      <c r="AL64" s="74">
        <f t="shared" si="32"/>
        <v>7</v>
      </c>
      <c r="AM64" s="75">
        <f t="shared" si="32"/>
        <v>11</v>
      </c>
    </row>
    <row r="65" spans="1:39" x14ac:dyDescent="0.2">
      <c r="A65" s="16" t="s">
        <v>36</v>
      </c>
      <c r="B65" s="90">
        <f t="shared" ref="B65" si="33">B41+B47+B53+B58+B64</f>
        <v>710</v>
      </c>
      <c r="C65" s="101">
        <f t="shared" ref="C65" si="34">C41+C47+C53+C58+C64</f>
        <v>7</v>
      </c>
      <c r="D65" s="90">
        <f t="shared" ref="D65:I65" si="35">D41+D47+D53+D58+D64</f>
        <v>678</v>
      </c>
      <c r="E65" s="101">
        <f t="shared" si="35"/>
        <v>7</v>
      </c>
      <c r="F65" s="90">
        <f t="shared" si="35"/>
        <v>690</v>
      </c>
      <c r="G65" s="101">
        <f t="shared" si="35"/>
        <v>11</v>
      </c>
      <c r="H65" s="90">
        <f t="shared" si="35"/>
        <v>737</v>
      </c>
      <c r="I65" s="101">
        <f t="shared" si="35"/>
        <v>6</v>
      </c>
      <c r="J65" s="91">
        <f>J64+J58+J53+J47+J41</f>
        <v>667</v>
      </c>
      <c r="K65" s="101">
        <f>K64+K58+K53+K47+K41</f>
        <v>12</v>
      </c>
      <c r="L65" s="90">
        <f t="shared" ref="L65:M65" si="36">L41+L47+L53+L58+L64</f>
        <v>679</v>
      </c>
      <c r="M65" s="101">
        <f t="shared" si="36"/>
        <v>8</v>
      </c>
      <c r="N65" s="90">
        <f>N41+N47+N53+N58+N64</f>
        <v>625</v>
      </c>
      <c r="O65" s="101">
        <f>O41+O47+O53+O58+O64</f>
        <v>12</v>
      </c>
      <c r="P65" s="90">
        <f>P41+P47+P53+P58+P64</f>
        <v>644</v>
      </c>
      <c r="Q65" s="101">
        <f>Q41+Q47+Q53+Q58+Q64</f>
        <v>20</v>
      </c>
      <c r="R65" s="90">
        <v>688</v>
      </c>
      <c r="S65" s="101">
        <v>10</v>
      </c>
      <c r="T65" s="90">
        <v>761</v>
      </c>
      <c r="U65" s="101">
        <v>11</v>
      </c>
      <c r="V65" s="90">
        <v>755</v>
      </c>
      <c r="W65" s="101">
        <v>16</v>
      </c>
      <c r="X65" s="90">
        <v>813</v>
      </c>
      <c r="Y65" s="91">
        <v>16</v>
      </c>
      <c r="Z65" s="90">
        <f>SUM(Z41,Z47,Z53,Z58,Z64)</f>
        <v>857</v>
      </c>
      <c r="AA65" s="101">
        <f>SUM(AA41,AA47,AA53,AA58,AA64)</f>
        <v>7</v>
      </c>
      <c r="AB65" s="90">
        <f>SUM(AB41,AB47,AB53,AB58,AB64)</f>
        <v>868</v>
      </c>
      <c r="AC65" s="91">
        <f>SUM(AC41,AC47,AC53,AC58,AC64)</f>
        <v>8</v>
      </c>
      <c r="AD65" s="71">
        <f t="shared" ref="AD65:AM65" si="37">SUM(AD64,AD58,AD53,AD47,AD41)</f>
        <v>848</v>
      </c>
      <c r="AE65" s="80">
        <f t="shared" si="37"/>
        <v>14</v>
      </c>
      <c r="AF65" s="87">
        <f t="shared" si="37"/>
        <v>845</v>
      </c>
      <c r="AG65" s="87">
        <f t="shared" si="37"/>
        <v>22</v>
      </c>
      <c r="AH65" s="71">
        <f t="shared" si="37"/>
        <v>828</v>
      </c>
      <c r="AI65" s="80">
        <f t="shared" si="37"/>
        <v>5</v>
      </c>
      <c r="AJ65" s="87">
        <f t="shared" si="37"/>
        <v>745</v>
      </c>
      <c r="AK65" s="87">
        <f t="shared" si="37"/>
        <v>8</v>
      </c>
      <c r="AL65" s="71">
        <f t="shared" si="37"/>
        <v>697</v>
      </c>
      <c r="AM65" s="80">
        <f t="shared" si="37"/>
        <v>17</v>
      </c>
    </row>
    <row r="66" spans="1:39" ht="13.5" thickBot="1" x14ac:dyDescent="0.25">
      <c r="A66" s="17" t="s">
        <v>34</v>
      </c>
      <c r="B66" s="338">
        <f>B65+C65</f>
        <v>717</v>
      </c>
      <c r="C66" s="339"/>
      <c r="D66" s="338">
        <f>D65+E65</f>
        <v>685</v>
      </c>
      <c r="E66" s="339"/>
      <c r="F66" s="338">
        <f>F65+G65</f>
        <v>701</v>
      </c>
      <c r="G66" s="339"/>
      <c r="H66" s="338">
        <f>H65+I65</f>
        <v>743</v>
      </c>
      <c r="I66" s="339"/>
      <c r="J66" s="338">
        <f>J65+K65</f>
        <v>679</v>
      </c>
      <c r="K66" s="339"/>
      <c r="L66" s="338">
        <f>L65+M65</f>
        <v>687</v>
      </c>
      <c r="M66" s="339"/>
      <c r="N66" s="338">
        <f>N65+O65</f>
        <v>637</v>
      </c>
      <c r="O66" s="339"/>
      <c r="P66" s="338">
        <v>664</v>
      </c>
      <c r="Q66" s="339"/>
      <c r="R66" s="338">
        <v>698</v>
      </c>
      <c r="S66" s="339"/>
      <c r="T66" s="338">
        <v>772</v>
      </c>
      <c r="U66" s="339"/>
      <c r="V66" s="338">
        <v>771</v>
      </c>
      <c r="W66" s="339"/>
      <c r="X66" s="341">
        <v>829</v>
      </c>
      <c r="Y66" s="342"/>
      <c r="Z66" s="338">
        <f>SUM(Z65,AA65)</f>
        <v>864</v>
      </c>
      <c r="AA66" s="339"/>
      <c r="AB66" s="338">
        <f>SUM(AB65,AC65)</f>
        <v>876</v>
      </c>
      <c r="AC66" s="339"/>
      <c r="AD66" s="92">
        <f>SUM(AD65:AE65)</f>
        <v>862</v>
      </c>
      <c r="AE66" s="93"/>
      <c r="AF66" s="92">
        <f>SUM(AF65:AG65)</f>
        <v>867</v>
      </c>
      <c r="AG66" s="94"/>
      <c r="AH66" s="92">
        <f>SUM(AH65:AI65)</f>
        <v>833</v>
      </c>
      <c r="AI66" s="95"/>
      <c r="AJ66" s="92">
        <f>SUM(AJ65:AK65)</f>
        <v>753</v>
      </c>
      <c r="AK66" s="96"/>
      <c r="AL66" s="92">
        <f>SUM(AL65:AM65)</f>
        <v>714</v>
      </c>
      <c r="AM66" s="95"/>
    </row>
    <row r="67" spans="1:39" x14ac:dyDescent="0.2">
      <c r="L67" s="43"/>
      <c r="M67" s="70"/>
    </row>
    <row r="68" spans="1:39" x14ac:dyDescent="0.2">
      <c r="L68" s="43"/>
      <c r="M68" s="70"/>
    </row>
    <row r="69" spans="1:39" x14ac:dyDescent="0.2">
      <c r="L69" s="43"/>
      <c r="M69" s="70"/>
    </row>
    <row r="70" spans="1:39" x14ac:dyDescent="0.2">
      <c r="L70" s="43"/>
      <c r="M70" s="70"/>
    </row>
    <row r="71" spans="1:39" x14ac:dyDescent="0.2">
      <c r="L71" s="43"/>
      <c r="M71" s="70"/>
    </row>
    <row r="72" spans="1:39" x14ac:dyDescent="0.2">
      <c r="L72" s="43"/>
      <c r="M72" s="70"/>
    </row>
  </sheetData>
  <mergeCells count="66">
    <mergeCell ref="B3:C3"/>
    <mergeCell ref="B33:C33"/>
    <mergeCell ref="B35:C35"/>
    <mergeCell ref="B66:C66"/>
    <mergeCell ref="V35:W35"/>
    <mergeCell ref="F3:G3"/>
    <mergeCell ref="F33:G33"/>
    <mergeCell ref="F35:G35"/>
    <mergeCell ref="F66:G66"/>
    <mergeCell ref="H3:I3"/>
    <mergeCell ref="H33:I33"/>
    <mergeCell ref="H35:I35"/>
    <mergeCell ref="H66:I66"/>
    <mergeCell ref="R3:S3"/>
    <mergeCell ref="R33:S33"/>
    <mergeCell ref="R35:S35"/>
    <mergeCell ref="AH35:AI35"/>
    <mergeCell ref="AJ35:AK35"/>
    <mergeCell ref="AL35:AM35"/>
    <mergeCell ref="AD33:AE33"/>
    <mergeCell ref="AF33:AG33"/>
    <mergeCell ref="AH33:AI33"/>
    <mergeCell ref="AJ33:AK33"/>
    <mergeCell ref="AL33:AM33"/>
    <mergeCell ref="AD35:AE35"/>
    <mergeCell ref="R66:S66"/>
    <mergeCell ref="AF35:AG35"/>
    <mergeCell ref="X35:Y35"/>
    <mergeCell ref="V66:W66"/>
    <mergeCell ref="V33:W33"/>
    <mergeCell ref="X33:Y33"/>
    <mergeCell ref="X3:Y3"/>
    <mergeCell ref="X66:Y66"/>
    <mergeCell ref="T3:U3"/>
    <mergeCell ref="T33:U33"/>
    <mergeCell ref="T35:U35"/>
    <mergeCell ref="T66:U66"/>
    <mergeCell ref="V3:W3"/>
    <mergeCell ref="AB3:AC3"/>
    <mergeCell ref="AB33:AC33"/>
    <mergeCell ref="AB66:AC66"/>
    <mergeCell ref="Z33:AA33"/>
    <mergeCell ref="Z3:AA3"/>
    <mergeCell ref="AB35:AC35"/>
    <mergeCell ref="Z35:AA35"/>
    <mergeCell ref="Z66:AA66"/>
    <mergeCell ref="N3:O3"/>
    <mergeCell ref="N35:O35"/>
    <mergeCell ref="N66:O66"/>
    <mergeCell ref="N33:O33"/>
    <mergeCell ref="P3:Q3"/>
    <mergeCell ref="P33:Q33"/>
    <mergeCell ref="P35:Q35"/>
    <mergeCell ref="P66:Q66"/>
    <mergeCell ref="D3:E3"/>
    <mergeCell ref="D33:E33"/>
    <mergeCell ref="D35:E35"/>
    <mergeCell ref="D66:E66"/>
    <mergeCell ref="L33:M33"/>
    <mergeCell ref="L3:M3"/>
    <mergeCell ref="L35:M35"/>
    <mergeCell ref="L66:M66"/>
    <mergeCell ref="J3:K3"/>
    <mergeCell ref="J33:K33"/>
    <mergeCell ref="J35:K35"/>
    <mergeCell ref="J66:K66"/>
  </mergeCells>
  <phoneticPr fontId="4" type="noConversion"/>
  <pageMargins left="0.75" right="0.51" top="0.55000000000000004" bottom="0.26" header="0.27" footer="0.23"/>
  <pageSetup orientation="landscape" r:id="rId1"/>
  <headerFooter alignWithMargins="0">
    <oddHeader>&amp;CFALL ENROLLMENTS</oddHead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6"/>
  <sheetViews>
    <sheetView tabSelected="1" workbookViewId="0">
      <pane ySplit="4" topLeftCell="A5" activePane="bottomLeft" state="frozen"/>
      <selection pane="bottomLeft" activeCell="E28" sqref="E28"/>
    </sheetView>
  </sheetViews>
  <sheetFormatPr defaultRowHeight="12.75" x14ac:dyDescent="0.2"/>
  <cols>
    <col min="1" max="1" width="38" style="46" customWidth="1"/>
    <col min="2" max="2" width="8.5703125" style="43" bestFit="1" customWidth="1"/>
    <col min="3" max="3" width="9" style="43" bestFit="1" customWidth="1"/>
    <col min="4" max="4" width="8.5703125" style="43" bestFit="1" customWidth="1"/>
    <col min="5" max="5" width="9" style="43" bestFit="1" customWidth="1"/>
    <col min="6" max="6" width="8.5703125" style="43" bestFit="1" customWidth="1"/>
    <col min="7" max="7" width="9" style="43" bestFit="1" customWidth="1"/>
    <col min="8" max="8" width="8.5703125" style="43" bestFit="1" customWidth="1"/>
    <col min="9" max="9" width="9" style="43" bestFit="1" customWidth="1"/>
    <col min="10" max="10" width="8.5703125" style="43" bestFit="1" customWidth="1"/>
    <col min="11" max="11" width="9" style="43" bestFit="1" customWidth="1"/>
    <col min="12" max="12" width="11.42578125" style="46" customWidth="1"/>
    <col min="13" max="13" width="10.140625" style="46" customWidth="1"/>
    <col min="14" max="14" width="8.5703125" style="43" bestFit="1" customWidth="1"/>
    <col min="15" max="15" width="9" style="43" bestFit="1" customWidth="1"/>
    <col min="16" max="16" width="8.5703125" style="43" bestFit="1" customWidth="1"/>
    <col min="17" max="17" width="9" style="43" bestFit="1" customWidth="1"/>
    <col min="18" max="18" width="8.5703125" style="43" bestFit="1" customWidth="1"/>
    <col min="19" max="19" width="9" style="43" bestFit="1" customWidth="1"/>
    <col min="20" max="20" width="8.5703125" style="43" bestFit="1" customWidth="1"/>
    <col min="21" max="21" width="9" style="43" bestFit="1" customWidth="1"/>
    <col min="22" max="22" width="37.7109375" style="46" customWidth="1"/>
    <col min="23" max="23" width="8.5703125" style="43" bestFit="1" customWidth="1"/>
    <col min="24" max="24" width="9" style="70" bestFit="1" customWidth="1"/>
    <col min="25" max="25" width="8.5703125" style="70" bestFit="1" customWidth="1"/>
    <col min="26" max="26" width="9" style="70" bestFit="1" customWidth="1"/>
    <col min="27" max="27" width="8.5703125" style="70" bestFit="1" customWidth="1"/>
    <col min="28" max="28" width="9" style="43" bestFit="1" customWidth="1"/>
    <col min="29" max="38" width="9.140625" style="43"/>
  </cols>
  <sheetData>
    <row r="1" spans="1:40" ht="27.75" customHeight="1" x14ac:dyDescent="0.2">
      <c r="A1" s="168" t="s">
        <v>237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8"/>
      <c r="M1" s="168"/>
    </row>
    <row r="2" spans="1:40" ht="13.5" thickBot="1" x14ac:dyDescent="0.25"/>
    <row r="3" spans="1:40" s="183" customFormat="1" ht="25.5" customHeight="1" x14ac:dyDescent="0.2">
      <c r="A3" s="250" t="s">
        <v>201</v>
      </c>
      <c r="B3" s="336" t="s">
        <v>235</v>
      </c>
      <c r="C3" s="340"/>
      <c r="D3" s="336" t="s">
        <v>234</v>
      </c>
      <c r="E3" s="340"/>
      <c r="F3" s="336" t="s">
        <v>233</v>
      </c>
      <c r="G3" s="337"/>
      <c r="H3" s="336" t="s">
        <v>232</v>
      </c>
      <c r="I3" s="340"/>
      <c r="J3" s="336" t="s">
        <v>229</v>
      </c>
      <c r="K3" s="337"/>
      <c r="L3" s="336" t="s">
        <v>224</v>
      </c>
      <c r="M3" s="340"/>
      <c r="N3" s="336" t="s">
        <v>221</v>
      </c>
      <c r="O3" s="340"/>
      <c r="P3" s="336" t="s">
        <v>217</v>
      </c>
      <c r="Q3" s="337"/>
      <c r="R3" s="336" t="s">
        <v>215</v>
      </c>
      <c r="S3" s="337"/>
      <c r="T3" s="336" t="s">
        <v>209</v>
      </c>
      <c r="U3" s="337"/>
      <c r="V3" s="336" t="s">
        <v>194</v>
      </c>
      <c r="W3" s="337"/>
      <c r="X3" s="250" t="s">
        <v>25</v>
      </c>
      <c r="Y3" s="336" t="s">
        <v>186</v>
      </c>
      <c r="Z3" s="337"/>
      <c r="AA3" s="336" t="s">
        <v>184</v>
      </c>
      <c r="AB3" s="337"/>
      <c r="AC3" s="336" t="s">
        <v>177</v>
      </c>
      <c r="AD3" s="337"/>
      <c r="AE3" s="178" t="s">
        <v>26</v>
      </c>
      <c r="AF3" s="251"/>
      <c r="AG3" s="252" t="s">
        <v>27</v>
      </c>
      <c r="AH3" s="252"/>
      <c r="AI3" s="178" t="s">
        <v>28</v>
      </c>
      <c r="AJ3" s="251"/>
      <c r="AK3" s="252" t="s">
        <v>29</v>
      </c>
      <c r="AL3" s="252"/>
      <c r="AM3" s="178" t="s">
        <v>30</v>
      </c>
      <c r="AN3" s="251"/>
    </row>
    <row r="4" spans="1:40" ht="12.75" customHeight="1" x14ac:dyDescent="0.2">
      <c r="A4" s="97"/>
      <c r="B4" s="62" t="s">
        <v>23</v>
      </c>
      <c r="C4" s="98" t="s">
        <v>24</v>
      </c>
      <c r="D4" s="62" t="s">
        <v>23</v>
      </c>
      <c r="E4" s="98" t="s">
        <v>24</v>
      </c>
      <c r="F4" s="62" t="s">
        <v>23</v>
      </c>
      <c r="G4" s="98" t="s">
        <v>24</v>
      </c>
      <c r="H4" s="62" t="s">
        <v>23</v>
      </c>
      <c r="I4" s="98" t="s">
        <v>24</v>
      </c>
      <c r="J4" s="62" t="s">
        <v>23</v>
      </c>
      <c r="K4" s="98" t="s">
        <v>24</v>
      </c>
      <c r="L4" s="62" t="s">
        <v>23</v>
      </c>
      <c r="M4" s="98" t="s">
        <v>24</v>
      </c>
      <c r="N4" s="62" t="s">
        <v>23</v>
      </c>
      <c r="O4" s="98" t="s">
        <v>24</v>
      </c>
      <c r="P4" s="62" t="s">
        <v>23</v>
      </c>
      <c r="Q4" s="98" t="s">
        <v>24</v>
      </c>
      <c r="R4" s="62" t="s">
        <v>23</v>
      </c>
      <c r="S4" s="98" t="s">
        <v>24</v>
      </c>
      <c r="T4" s="62" t="s">
        <v>23</v>
      </c>
      <c r="U4" s="98" t="s">
        <v>24</v>
      </c>
      <c r="V4" s="62" t="s">
        <v>23</v>
      </c>
      <c r="W4" s="98" t="s">
        <v>24</v>
      </c>
      <c r="X4" s="97"/>
      <c r="Y4" s="62" t="s">
        <v>23</v>
      </c>
      <c r="Z4" s="63" t="s">
        <v>24</v>
      </c>
      <c r="AA4" s="62" t="s">
        <v>23</v>
      </c>
      <c r="AB4" s="63" t="s">
        <v>24</v>
      </c>
      <c r="AC4" s="4" t="s">
        <v>23</v>
      </c>
      <c r="AD4" s="7" t="s">
        <v>24</v>
      </c>
      <c r="AE4" s="4" t="s">
        <v>23</v>
      </c>
      <c r="AF4" s="7" t="s">
        <v>24</v>
      </c>
      <c r="AG4" s="4" t="s">
        <v>23</v>
      </c>
      <c r="AH4" s="7" t="s">
        <v>24</v>
      </c>
      <c r="AI4" s="4" t="s">
        <v>23</v>
      </c>
      <c r="AJ4" s="7" t="s">
        <v>24</v>
      </c>
      <c r="AK4" s="4" t="s">
        <v>23</v>
      </c>
      <c r="AL4" s="7" t="s">
        <v>24</v>
      </c>
      <c r="AM4" s="4" t="s">
        <v>23</v>
      </c>
      <c r="AN4" s="7" t="s">
        <v>24</v>
      </c>
    </row>
    <row r="5" spans="1:40" ht="18" x14ac:dyDescent="0.25">
      <c r="A5" s="129" t="s">
        <v>195</v>
      </c>
      <c r="B5" s="118"/>
      <c r="C5" s="119"/>
      <c r="D5" s="118"/>
      <c r="E5" s="119"/>
      <c r="F5" s="118"/>
      <c r="G5" s="119"/>
      <c r="H5" s="118"/>
      <c r="I5" s="119"/>
      <c r="J5" s="118"/>
      <c r="K5" s="119"/>
      <c r="L5" s="118"/>
      <c r="M5" s="119"/>
      <c r="N5" s="129"/>
      <c r="O5" s="256"/>
      <c r="P5" s="118"/>
      <c r="Q5" s="119"/>
      <c r="R5" s="118"/>
      <c r="S5" s="119"/>
      <c r="T5" s="118"/>
      <c r="U5" s="119"/>
      <c r="V5" s="118"/>
      <c r="W5" s="119"/>
      <c r="X5" s="129" t="s">
        <v>33</v>
      </c>
      <c r="Y5" s="118"/>
      <c r="Z5" s="120"/>
      <c r="AA5" s="118"/>
      <c r="AB5" s="120"/>
      <c r="AC5" s="118"/>
      <c r="AD5" s="120"/>
      <c r="AE5" s="121"/>
      <c r="AF5" s="122"/>
      <c r="AG5" s="121"/>
      <c r="AH5" s="122"/>
      <c r="AI5" s="121"/>
      <c r="AJ5" s="122"/>
      <c r="AK5" s="121"/>
      <c r="AL5" s="122"/>
      <c r="AM5" s="121"/>
      <c r="AN5" s="122"/>
    </row>
    <row r="6" spans="1:40" ht="15" customHeight="1" x14ac:dyDescent="0.2">
      <c r="A6" s="130" t="s">
        <v>2</v>
      </c>
      <c r="B6" s="117">
        <v>6</v>
      </c>
      <c r="C6" s="123">
        <v>1</v>
      </c>
      <c r="D6" s="117">
        <v>4</v>
      </c>
      <c r="E6" s="123">
        <v>0</v>
      </c>
      <c r="F6" s="117">
        <v>6</v>
      </c>
      <c r="G6" s="123">
        <v>0</v>
      </c>
      <c r="H6" s="117">
        <v>1</v>
      </c>
      <c r="I6" s="123">
        <v>0</v>
      </c>
      <c r="J6" s="117">
        <v>10</v>
      </c>
      <c r="K6" s="123">
        <v>0</v>
      </c>
      <c r="L6" s="117">
        <v>17</v>
      </c>
      <c r="M6" s="123">
        <v>0</v>
      </c>
      <c r="N6" s="117">
        <v>3</v>
      </c>
      <c r="O6" s="124">
        <v>0</v>
      </c>
      <c r="P6" s="117">
        <v>4</v>
      </c>
      <c r="Q6" s="123">
        <v>0</v>
      </c>
      <c r="R6" s="117">
        <v>18</v>
      </c>
      <c r="S6" s="123">
        <v>0</v>
      </c>
      <c r="T6" s="117">
        <v>19</v>
      </c>
      <c r="U6" s="123">
        <v>0</v>
      </c>
      <c r="V6" s="117">
        <v>15</v>
      </c>
      <c r="W6" s="123">
        <v>0</v>
      </c>
      <c r="X6" s="130" t="s">
        <v>2</v>
      </c>
      <c r="Y6" s="117">
        <v>0</v>
      </c>
      <c r="Z6" s="123">
        <v>0</v>
      </c>
      <c r="AA6" s="117">
        <v>2</v>
      </c>
      <c r="AB6" s="124">
        <v>0</v>
      </c>
      <c r="AC6" s="117">
        <v>9</v>
      </c>
      <c r="AD6" s="124">
        <v>0</v>
      </c>
      <c r="AE6" s="125">
        <v>6</v>
      </c>
      <c r="AF6" s="126">
        <v>0</v>
      </c>
      <c r="AG6" s="125">
        <v>10</v>
      </c>
      <c r="AH6" s="126">
        <v>0</v>
      </c>
      <c r="AI6" s="125">
        <v>2</v>
      </c>
      <c r="AJ6" s="162">
        <v>0</v>
      </c>
      <c r="AK6" s="127">
        <v>2</v>
      </c>
      <c r="AL6" s="162">
        <v>0</v>
      </c>
      <c r="AM6" s="127">
        <v>3</v>
      </c>
      <c r="AN6" s="162">
        <v>0</v>
      </c>
    </row>
    <row r="7" spans="1:40" ht="15" customHeight="1" x14ac:dyDescent="0.2">
      <c r="A7" s="130" t="s">
        <v>4</v>
      </c>
      <c r="B7" s="117">
        <v>3</v>
      </c>
      <c r="C7" s="123">
        <v>0</v>
      </c>
      <c r="D7" s="117">
        <v>7</v>
      </c>
      <c r="E7" s="123">
        <v>0</v>
      </c>
      <c r="F7" s="117">
        <v>1</v>
      </c>
      <c r="G7" s="123">
        <v>0</v>
      </c>
      <c r="H7" s="117">
        <v>10</v>
      </c>
      <c r="I7" s="123">
        <v>0</v>
      </c>
      <c r="J7" s="117">
        <v>14</v>
      </c>
      <c r="K7" s="123">
        <v>0</v>
      </c>
      <c r="L7" s="117">
        <v>3</v>
      </c>
      <c r="M7" s="123">
        <v>0</v>
      </c>
      <c r="N7" s="117">
        <v>3</v>
      </c>
      <c r="O7" s="124">
        <v>0</v>
      </c>
      <c r="P7" s="117">
        <v>11</v>
      </c>
      <c r="Q7" s="123">
        <v>0</v>
      </c>
      <c r="R7" s="117">
        <v>13</v>
      </c>
      <c r="S7" s="123">
        <v>0</v>
      </c>
      <c r="T7" s="117">
        <v>14</v>
      </c>
      <c r="U7" s="123">
        <v>0</v>
      </c>
      <c r="V7" s="117">
        <v>23</v>
      </c>
      <c r="W7" s="123">
        <v>0</v>
      </c>
      <c r="X7" s="130" t="s">
        <v>4</v>
      </c>
      <c r="Y7" s="117">
        <v>1</v>
      </c>
      <c r="Z7" s="123">
        <v>0</v>
      </c>
      <c r="AA7" s="117">
        <v>9</v>
      </c>
      <c r="AB7" s="124">
        <v>0</v>
      </c>
      <c r="AC7" s="117">
        <v>1</v>
      </c>
      <c r="AD7" s="124">
        <v>0</v>
      </c>
      <c r="AE7" s="125">
        <v>10</v>
      </c>
      <c r="AF7" s="126">
        <v>0</v>
      </c>
      <c r="AG7" s="125">
        <v>1</v>
      </c>
      <c r="AH7" s="126">
        <v>0</v>
      </c>
      <c r="AI7" s="125">
        <v>3</v>
      </c>
      <c r="AJ7" s="162">
        <v>0</v>
      </c>
      <c r="AK7" s="127">
        <v>3</v>
      </c>
      <c r="AL7" s="162">
        <v>0</v>
      </c>
      <c r="AM7" s="127">
        <v>11</v>
      </c>
      <c r="AN7" s="162">
        <v>0</v>
      </c>
    </row>
    <row r="8" spans="1:40" ht="15" customHeight="1" x14ac:dyDescent="0.2">
      <c r="A8" s="130" t="s">
        <v>5</v>
      </c>
      <c r="B8" s="117">
        <v>7</v>
      </c>
      <c r="C8" s="123">
        <v>0</v>
      </c>
      <c r="D8" s="117">
        <v>2</v>
      </c>
      <c r="E8" s="123">
        <v>0</v>
      </c>
      <c r="F8" s="117">
        <v>8</v>
      </c>
      <c r="G8" s="123">
        <v>0</v>
      </c>
      <c r="H8" s="117">
        <v>14</v>
      </c>
      <c r="I8" s="123">
        <v>0</v>
      </c>
      <c r="J8" s="117">
        <v>4</v>
      </c>
      <c r="K8" s="123">
        <v>0</v>
      </c>
      <c r="L8" s="117">
        <v>3</v>
      </c>
      <c r="M8" s="123">
        <v>0</v>
      </c>
      <c r="N8" s="117">
        <v>10</v>
      </c>
      <c r="O8" s="124">
        <v>0</v>
      </c>
      <c r="P8" s="117">
        <v>14</v>
      </c>
      <c r="Q8" s="123">
        <v>0</v>
      </c>
      <c r="R8" s="117">
        <v>10</v>
      </c>
      <c r="S8" s="123">
        <v>0</v>
      </c>
      <c r="T8" s="117">
        <v>22</v>
      </c>
      <c r="U8" s="123">
        <v>0</v>
      </c>
      <c r="V8" s="117">
        <v>5</v>
      </c>
      <c r="W8" s="123">
        <v>0</v>
      </c>
      <c r="X8" s="130" t="s">
        <v>5</v>
      </c>
      <c r="Y8" s="117">
        <v>5</v>
      </c>
      <c r="Z8" s="123">
        <v>0</v>
      </c>
      <c r="AA8" s="117">
        <v>1</v>
      </c>
      <c r="AB8" s="124">
        <v>0</v>
      </c>
      <c r="AC8" s="117">
        <v>4</v>
      </c>
      <c r="AD8" s="124">
        <v>0</v>
      </c>
      <c r="AE8" s="125">
        <v>1</v>
      </c>
      <c r="AF8" s="126">
        <v>0</v>
      </c>
      <c r="AG8" s="125">
        <v>3</v>
      </c>
      <c r="AH8" s="126">
        <v>0</v>
      </c>
      <c r="AI8" s="125">
        <v>3</v>
      </c>
      <c r="AJ8" s="162">
        <v>0</v>
      </c>
      <c r="AK8" s="127">
        <v>7</v>
      </c>
      <c r="AL8" s="162">
        <v>0</v>
      </c>
      <c r="AM8" s="127">
        <v>4</v>
      </c>
      <c r="AN8" s="162">
        <v>0</v>
      </c>
    </row>
    <row r="9" spans="1:40" ht="15" customHeight="1" x14ac:dyDescent="0.2">
      <c r="A9" s="130" t="s">
        <v>6</v>
      </c>
      <c r="B9" s="117">
        <v>1</v>
      </c>
      <c r="C9" s="123">
        <v>0</v>
      </c>
      <c r="D9" s="117">
        <v>10</v>
      </c>
      <c r="E9" s="123">
        <v>0</v>
      </c>
      <c r="F9" s="117">
        <v>11</v>
      </c>
      <c r="G9" s="123">
        <v>0</v>
      </c>
      <c r="H9" s="117">
        <v>3</v>
      </c>
      <c r="I9" s="123">
        <v>0</v>
      </c>
      <c r="J9" s="117">
        <v>3</v>
      </c>
      <c r="K9" s="123">
        <v>0</v>
      </c>
      <c r="L9" s="117">
        <v>11</v>
      </c>
      <c r="M9" s="123">
        <v>1</v>
      </c>
      <c r="N9" s="117">
        <v>14</v>
      </c>
      <c r="O9" s="124">
        <v>0</v>
      </c>
      <c r="P9" s="117">
        <v>9</v>
      </c>
      <c r="Q9" s="123">
        <v>1</v>
      </c>
      <c r="R9" s="117">
        <v>15</v>
      </c>
      <c r="S9" s="123">
        <v>0</v>
      </c>
      <c r="T9" s="117">
        <v>4</v>
      </c>
      <c r="U9" s="123">
        <v>1</v>
      </c>
      <c r="V9" s="117">
        <v>7</v>
      </c>
      <c r="W9" s="123">
        <v>1</v>
      </c>
      <c r="X9" s="130" t="s">
        <v>6</v>
      </c>
      <c r="Y9" s="117">
        <v>3</v>
      </c>
      <c r="Z9" s="123">
        <v>0</v>
      </c>
      <c r="AA9" s="117">
        <v>4</v>
      </c>
      <c r="AB9" s="124">
        <v>0</v>
      </c>
      <c r="AC9" s="117">
        <v>1</v>
      </c>
      <c r="AD9" s="124">
        <v>0</v>
      </c>
      <c r="AE9" s="125">
        <v>1</v>
      </c>
      <c r="AF9" s="126">
        <v>0</v>
      </c>
      <c r="AG9" s="125">
        <v>1</v>
      </c>
      <c r="AH9" s="126">
        <v>0</v>
      </c>
      <c r="AI9" s="125">
        <v>10</v>
      </c>
      <c r="AJ9" s="162">
        <v>0</v>
      </c>
      <c r="AK9" s="127">
        <v>5</v>
      </c>
      <c r="AL9" s="162">
        <v>0</v>
      </c>
      <c r="AM9" s="127">
        <v>0</v>
      </c>
      <c r="AN9" s="162">
        <v>0</v>
      </c>
    </row>
    <row r="10" spans="1:40" ht="15" customHeight="1" x14ac:dyDescent="0.2">
      <c r="A10" s="130" t="s">
        <v>9</v>
      </c>
      <c r="B10" s="117">
        <v>0</v>
      </c>
      <c r="C10" s="123">
        <v>1</v>
      </c>
      <c r="D10" s="117">
        <v>2</v>
      </c>
      <c r="E10" s="123">
        <v>3</v>
      </c>
      <c r="F10" s="117">
        <v>2</v>
      </c>
      <c r="G10" s="123">
        <v>4</v>
      </c>
      <c r="H10" s="117">
        <v>2</v>
      </c>
      <c r="I10" s="123">
        <v>4</v>
      </c>
      <c r="J10" s="117">
        <v>8</v>
      </c>
      <c r="K10" s="123">
        <v>4</v>
      </c>
      <c r="L10" s="117">
        <v>5</v>
      </c>
      <c r="M10" s="123">
        <v>4</v>
      </c>
      <c r="N10" s="117">
        <v>3</v>
      </c>
      <c r="O10" s="124">
        <v>4</v>
      </c>
      <c r="P10" s="117">
        <v>4</v>
      </c>
      <c r="Q10" s="123">
        <v>4</v>
      </c>
      <c r="R10" s="117">
        <v>1</v>
      </c>
      <c r="S10" s="123">
        <v>5</v>
      </c>
      <c r="T10" s="117">
        <v>1</v>
      </c>
      <c r="U10" s="123">
        <v>4</v>
      </c>
      <c r="V10" s="117">
        <v>0</v>
      </c>
      <c r="W10" s="123">
        <v>4</v>
      </c>
      <c r="X10" s="130" t="s">
        <v>9</v>
      </c>
      <c r="Y10" s="117">
        <v>0</v>
      </c>
      <c r="Z10" s="123">
        <v>0</v>
      </c>
      <c r="AA10" s="117">
        <v>0</v>
      </c>
      <c r="AB10" s="124">
        <v>0</v>
      </c>
      <c r="AC10" s="117">
        <v>0</v>
      </c>
      <c r="AD10" s="124">
        <v>0</v>
      </c>
      <c r="AE10" s="125">
        <v>2</v>
      </c>
      <c r="AF10" s="126">
        <v>6</v>
      </c>
      <c r="AG10" s="125">
        <v>0</v>
      </c>
      <c r="AH10" s="126">
        <v>8</v>
      </c>
      <c r="AI10" s="125">
        <v>0</v>
      </c>
      <c r="AJ10" s="162">
        <v>6</v>
      </c>
      <c r="AK10" s="127">
        <v>1</v>
      </c>
      <c r="AL10" s="162">
        <v>4</v>
      </c>
      <c r="AM10" s="127">
        <v>0</v>
      </c>
      <c r="AN10" s="162">
        <v>5</v>
      </c>
    </row>
    <row r="11" spans="1:40" ht="15" customHeight="1" x14ac:dyDescent="0.2">
      <c r="A11" s="104" t="s">
        <v>10</v>
      </c>
      <c r="B11" s="65">
        <f>SUM(B6:B10)</f>
        <v>17</v>
      </c>
      <c r="C11" s="82">
        <f>SUM(C6:C10)</f>
        <v>2</v>
      </c>
      <c r="D11" s="65">
        <f>SUM(D6:D10)</f>
        <v>25</v>
      </c>
      <c r="E11" s="82">
        <f>SUM(E6:E10)</f>
        <v>3</v>
      </c>
      <c r="F11" s="65">
        <f t="shared" ref="F11:G11" si="0">SUM(F6:F10)</f>
        <v>28</v>
      </c>
      <c r="G11" s="82">
        <f t="shared" si="0"/>
        <v>4</v>
      </c>
      <c r="H11" s="65">
        <f>SUM(H6:H10)</f>
        <v>30</v>
      </c>
      <c r="I11" s="82">
        <f>SUM(I6:I10)</f>
        <v>4</v>
      </c>
      <c r="J11" s="65">
        <f t="shared" ref="J11:O11" si="1">SUM(J6:J10)</f>
        <v>39</v>
      </c>
      <c r="K11" s="82">
        <f t="shared" si="1"/>
        <v>4</v>
      </c>
      <c r="L11" s="65">
        <f t="shared" si="1"/>
        <v>39</v>
      </c>
      <c r="M11" s="82">
        <f t="shared" si="1"/>
        <v>5</v>
      </c>
      <c r="N11" s="65">
        <f t="shared" si="1"/>
        <v>33</v>
      </c>
      <c r="O11" s="67">
        <f t="shared" si="1"/>
        <v>4</v>
      </c>
      <c r="P11" s="65">
        <v>42</v>
      </c>
      <c r="Q11" s="82">
        <v>5</v>
      </c>
      <c r="R11" s="65">
        <f>SUM(R6:R10)</f>
        <v>57</v>
      </c>
      <c r="S11" s="82">
        <f>SUM(S6:S10)</f>
        <v>5</v>
      </c>
      <c r="T11" s="65">
        <f>SUM(T6:T10)</f>
        <v>60</v>
      </c>
      <c r="U11" s="82">
        <v>5</v>
      </c>
      <c r="V11" s="65">
        <f>SUM(V6:V10)</f>
        <v>50</v>
      </c>
      <c r="W11" s="82">
        <f>SUM(W6:W10)</f>
        <v>5</v>
      </c>
      <c r="X11" s="104" t="s">
        <v>10</v>
      </c>
      <c r="Y11" s="65">
        <v>36</v>
      </c>
      <c r="Z11" s="123">
        <v>0</v>
      </c>
      <c r="AA11" s="65">
        <f>SUM(AA6:AA10)</f>
        <v>16</v>
      </c>
      <c r="AB11" s="67">
        <f>SUM(AB6:AB10)</f>
        <v>0</v>
      </c>
      <c r="AC11" s="65">
        <f>SUM(AC6:AC10)</f>
        <v>15</v>
      </c>
      <c r="AD11" s="67">
        <f>SUM(AD6:AD10)</f>
        <v>0</v>
      </c>
      <c r="AE11" s="74">
        <f t="shared" ref="AE11:AN11" si="2">SUM(AE6:AE10)</f>
        <v>20</v>
      </c>
      <c r="AF11" s="75">
        <f t="shared" si="2"/>
        <v>6</v>
      </c>
      <c r="AG11" s="74">
        <f t="shared" si="2"/>
        <v>15</v>
      </c>
      <c r="AH11" s="75">
        <f t="shared" si="2"/>
        <v>8</v>
      </c>
      <c r="AI11" s="74">
        <f t="shared" si="2"/>
        <v>18</v>
      </c>
      <c r="AJ11" s="75">
        <f t="shared" si="2"/>
        <v>6</v>
      </c>
      <c r="AK11" s="74">
        <f t="shared" si="2"/>
        <v>18</v>
      </c>
      <c r="AL11" s="75">
        <f t="shared" si="2"/>
        <v>4</v>
      </c>
      <c r="AM11" s="74">
        <f t="shared" si="2"/>
        <v>18</v>
      </c>
      <c r="AN11" s="75">
        <f t="shared" si="2"/>
        <v>5</v>
      </c>
    </row>
    <row r="12" spans="1:40" ht="18" x14ac:dyDescent="0.25">
      <c r="A12" s="129" t="s">
        <v>15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20"/>
      <c r="P12" s="118"/>
      <c r="Q12" s="119"/>
      <c r="R12" s="118"/>
      <c r="S12" s="119"/>
      <c r="T12" s="118"/>
      <c r="U12" s="119"/>
      <c r="V12" s="118"/>
      <c r="W12" s="119"/>
      <c r="X12" s="129" t="s">
        <v>15</v>
      </c>
      <c r="Y12" s="118"/>
      <c r="Z12" s="119"/>
      <c r="AA12" s="118"/>
      <c r="AB12" s="120"/>
      <c r="AC12" s="118"/>
      <c r="AD12" s="120"/>
      <c r="AE12" s="121"/>
      <c r="AF12" s="128"/>
      <c r="AG12" s="76"/>
      <c r="AH12" s="128"/>
      <c r="AI12" s="76"/>
      <c r="AJ12" s="122"/>
      <c r="AK12" s="121"/>
      <c r="AL12" s="122"/>
      <c r="AM12" s="121"/>
      <c r="AN12" s="122"/>
    </row>
    <row r="13" spans="1:40" ht="15" customHeight="1" x14ac:dyDescent="0.2">
      <c r="A13" s="130" t="s">
        <v>2</v>
      </c>
      <c r="B13" s="117">
        <v>1</v>
      </c>
      <c r="C13" s="123">
        <v>0</v>
      </c>
      <c r="D13" s="117">
        <v>1</v>
      </c>
      <c r="E13" s="123">
        <v>0</v>
      </c>
      <c r="F13" s="117">
        <v>2</v>
      </c>
      <c r="G13" s="123">
        <v>0</v>
      </c>
      <c r="H13" s="117">
        <v>1</v>
      </c>
      <c r="I13" s="123">
        <v>0</v>
      </c>
      <c r="J13" s="117">
        <v>2</v>
      </c>
      <c r="K13" s="123">
        <v>0</v>
      </c>
      <c r="L13" s="117">
        <v>1</v>
      </c>
      <c r="M13" s="123">
        <v>0</v>
      </c>
      <c r="N13" s="117">
        <v>0</v>
      </c>
      <c r="O13" s="124">
        <v>0</v>
      </c>
      <c r="P13" s="117">
        <v>1</v>
      </c>
      <c r="Q13" s="123">
        <v>0</v>
      </c>
      <c r="R13" s="117">
        <v>1</v>
      </c>
      <c r="S13" s="123">
        <v>0</v>
      </c>
      <c r="T13" s="117">
        <v>1</v>
      </c>
      <c r="U13" s="123">
        <v>0</v>
      </c>
      <c r="V13" s="117">
        <v>2</v>
      </c>
      <c r="W13" s="123">
        <v>0</v>
      </c>
      <c r="X13" s="130" t="s">
        <v>2</v>
      </c>
      <c r="Y13" s="117">
        <v>1</v>
      </c>
      <c r="Z13" s="123">
        <v>0</v>
      </c>
      <c r="AA13" s="117">
        <v>2</v>
      </c>
      <c r="AB13" s="124">
        <v>0</v>
      </c>
      <c r="AC13" s="117">
        <v>2</v>
      </c>
      <c r="AD13" s="124">
        <v>0</v>
      </c>
      <c r="AE13" s="125">
        <v>3</v>
      </c>
      <c r="AF13" s="126">
        <v>0</v>
      </c>
      <c r="AG13" s="125">
        <v>1</v>
      </c>
      <c r="AH13" s="126">
        <v>0</v>
      </c>
      <c r="AI13" s="125">
        <v>0</v>
      </c>
      <c r="AJ13" s="162">
        <v>0</v>
      </c>
      <c r="AK13" s="127">
        <v>1</v>
      </c>
      <c r="AL13" s="162">
        <v>0</v>
      </c>
      <c r="AM13" s="127">
        <v>3</v>
      </c>
      <c r="AN13" s="162">
        <v>0</v>
      </c>
    </row>
    <row r="14" spans="1:40" ht="15" customHeight="1" x14ac:dyDescent="0.2">
      <c r="A14" s="130" t="s">
        <v>4</v>
      </c>
      <c r="B14" s="117">
        <v>1</v>
      </c>
      <c r="C14" s="123">
        <v>0</v>
      </c>
      <c r="D14" s="117">
        <v>2</v>
      </c>
      <c r="E14" s="123">
        <v>0</v>
      </c>
      <c r="F14" s="117">
        <v>0</v>
      </c>
      <c r="G14" s="123">
        <v>0</v>
      </c>
      <c r="H14" s="117">
        <v>1</v>
      </c>
      <c r="I14" s="123">
        <v>0</v>
      </c>
      <c r="J14" s="117">
        <v>1</v>
      </c>
      <c r="K14" s="123">
        <v>0</v>
      </c>
      <c r="L14" s="117">
        <v>0</v>
      </c>
      <c r="M14" s="123">
        <v>0</v>
      </c>
      <c r="N14" s="117">
        <v>1</v>
      </c>
      <c r="O14" s="124">
        <v>0</v>
      </c>
      <c r="P14" s="117">
        <v>1</v>
      </c>
      <c r="Q14" s="123">
        <v>0</v>
      </c>
      <c r="R14" s="117">
        <v>1</v>
      </c>
      <c r="S14" s="123">
        <v>0</v>
      </c>
      <c r="T14" s="117">
        <v>2</v>
      </c>
      <c r="U14" s="123">
        <v>0</v>
      </c>
      <c r="V14" s="117">
        <v>0</v>
      </c>
      <c r="W14" s="123">
        <v>0</v>
      </c>
      <c r="X14" s="130" t="s">
        <v>4</v>
      </c>
      <c r="Y14" s="117">
        <v>2</v>
      </c>
      <c r="Z14" s="123">
        <v>0</v>
      </c>
      <c r="AA14" s="117">
        <v>3</v>
      </c>
      <c r="AB14" s="124">
        <v>0</v>
      </c>
      <c r="AC14" s="117">
        <v>2</v>
      </c>
      <c r="AD14" s="124">
        <v>0</v>
      </c>
      <c r="AE14" s="125">
        <v>1</v>
      </c>
      <c r="AF14" s="126">
        <v>0</v>
      </c>
      <c r="AG14" s="125">
        <v>0</v>
      </c>
      <c r="AH14" s="126">
        <v>0</v>
      </c>
      <c r="AI14" s="125">
        <v>0</v>
      </c>
      <c r="AJ14" s="162">
        <v>0</v>
      </c>
      <c r="AK14" s="127">
        <v>3</v>
      </c>
      <c r="AL14" s="162">
        <v>0</v>
      </c>
      <c r="AM14" s="127">
        <v>0</v>
      </c>
      <c r="AN14" s="162">
        <v>0</v>
      </c>
    </row>
    <row r="15" spans="1:40" ht="15" customHeight="1" x14ac:dyDescent="0.2">
      <c r="A15" s="130" t="s">
        <v>5</v>
      </c>
      <c r="B15" s="117">
        <v>0</v>
      </c>
      <c r="C15" s="123">
        <v>0</v>
      </c>
      <c r="D15" s="117">
        <v>0</v>
      </c>
      <c r="E15" s="123">
        <v>0</v>
      </c>
      <c r="F15" s="117">
        <v>1</v>
      </c>
      <c r="G15" s="123">
        <v>0</v>
      </c>
      <c r="H15" s="117">
        <v>1</v>
      </c>
      <c r="I15" s="123">
        <v>0</v>
      </c>
      <c r="J15" s="117">
        <v>0</v>
      </c>
      <c r="K15" s="123">
        <v>0</v>
      </c>
      <c r="L15" s="117">
        <v>1</v>
      </c>
      <c r="M15" s="123">
        <v>0</v>
      </c>
      <c r="N15" s="117">
        <v>1</v>
      </c>
      <c r="O15" s="124">
        <v>0</v>
      </c>
      <c r="P15" s="117">
        <v>1</v>
      </c>
      <c r="Q15" s="123">
        <v>0</v>
      </c>
      <c r="R15" s="117">
        <v>1</v>
      </c>
      <c r="S15" s="123">
        <v>0</v>
      </c>
      <c r="T15" s="117">
        <v>0</v>
      </c>
      <c r="U15" s="123">
        <v>0</v>
      </c>
      <c r="V15" s="117">
        <v>1</v>
      </c>
      <c r="W15" s="123">
        <v>0</v>
      </c>
      <c r="X15" s="130" t="s">
        <v>5</v>
      </c>
      <c r="Y15" s="117">
        <v>1</v>
      </c>
      <c r="Z15" s="123">
        <v>0</v>
      </c>
      <c r="AA15" s="117">
        <v>1</v>
      </c>
      <c r="AB15" s="124">
        <v>0</v>
      </c>
      <c r="AC15" s="117">
        <v>1</v>
      </c>
      <c r="AD15" s="124">
        <v>0</v>
      </c>
      <c r="AE15" s="125">
        <v>0</v>
      </c>
      <c r="AF15" s="126">
        <v>0</v>
      </c>
      <c r="AG15" s="125">
        <v>0</v>
      </c>
      <c r="AH15" s="126">
        <v>0</v>
      </c>
      <c r="AI15" s="125">
        <v>2</v>
      </c>
      <c r="AJ15" s="162">
        <v>0</v>
      </c>
      <c r="AK15" s="127">
        <v>0</v>
      </c>
      <c r="AL15" s="162">
        <v>0</v>
      </c>
      <c r="AM15" s="127">
        <v>0</v>
      </c>
      <c r="AN15" s="162">
        <v>0</v>
      </c>
    </row>
    <row r="16" spans="1:40" ht="15" customHeight="1" x14ac:dyDescent="0.2">
      <c r="A16" s="130" t="s">
        <v>6</v>
      </c>
      <c r="B16" s="117">
        <v>0</v>
      </c>
      <c r="C16" s="123">
        <v>0</v>
      </c>
      <c r="D16" s="117">
        <v>1</v>
      </c>
      <c r="E16" s="123">
        <v>0</v>
      </c>
      <c r="F16" s="117">
        <v>1</v>
      </c>
      <c r="G16" s="123">
        <v>0</v>
      </c>
      <c r="H16" s="117">
        <v>0</v>
      </c>
      <c r="I16" s="123">
        <v>0</v>
      </c>
      <c r="J16" s="117">
        <v>1</v>
      </c>
      <c r="K16" s="123">
        <v>0</v>
      </c>
      <c r="L16" s="117">
        <v>1</v>
      </c>
      <c r="M16" s="123">
        <v>0</v>
      </c>
      <c r="N16" s="117">
        <v>1</v>
      </c>
      <c r="O16" s="124">
        <v>0</v>
      </c>
      <c r="P16" s="117">
        <v>1</v>
      </c>
      <c r="Q16" s="123">
        <v>0</v>
      </c>
      <c r="R16" s="117">
        <v>0</v>
      </c>
      <c r="S16" s="123">
        <v>0</v>
      </c>
      <c r="T16" s="117">
        <v>0</v>
      </c>
      <c r="U16" s="123">
        <v>0</v>
      </c>
      <c r="V16" s="117">
        <v>0</v>
      </c>
      <c r="W16" s="123">
        <v>0</v>
      </c>
      <c r="X16" s="130" t="s">
        <v>6</v>
      </c>
      <c r="Y16" s="117">
        <v>2</v>
      </c>
      <c r="Z16" s="123">
        <v>0</v>
      </c>
      <c r="AA16" s="117">
        <v>1</v>
      </c>
      <c r="AB16" s="124">
        <v>0</v>
      </c>
      <c r="AC16" s="117">
        <v>0</v>
      </c>
      <c r="AD16" s="124">
        <v>0</v>
      </c>
      <c r="AE16" s="125">
        <v>1</v>
      </c>
      <c r="AF16" s="126">
        <v>0</v>
      </c>
      <c r="AG16" s="125">
        <v>2</v>
      </c>
      <c r="AH16" s="126">
        <v>0</v>
      </c>
      <c r="AI16" s="125">
        <v>0</v>
      </c>
      <c r="AJ16" s="162">
        <v>0</v>
      </c>
      <c r="AK16" s="127">
        <v>0</v>
      </c>
      <c r="AL16" s="162">
        <v>0</v>
      </c>
      <c r="AM16" s="127">
        <v>4</v>
      </c>
      <c r="AN16" s="162">
        <v>0</v>
      </c>
    </row>
    <row r="17" spans="1:40" ht="15" customHeight="1" x14ac:dyDescent="0.2">
      <c r="A17" s="130" t="s">
        <v>9</v>
      </c>
      <c r="B17" s="117">
        <v>0</v>
      </c>
      <c r="C17" s="123">
        <v>0</v>
      </c>
      <c r="D17" s="117">
        <v>0</v>
      </c>
      <c r="E17" s="123">
        <v>0</v>
      </c>
      <c r="F17" s="117">
        <v>0</v>
      </c>
      <c r="G17" s="123">
        <v>0</v>
      </c>
      <c r="H17" s="117">
        <v>0</v>
      </c>
      <c r="I17" s="123">
        <v>0</v>
      </c>
      <c r="J17" s="117">
        <v>0</v>
      </c>
      <c r="K17" s="123">
        <v>0</v>
      </c>
      <c r="L17" s="117">
        <v>0</v>
      </c>
      <c r="M17" s="123">
        <v>0</v>
      </c>
      <c r="N17" s="117">
        <v>0</v>
      </c>
      <c r="O17" s="124">
        <v>0</v>
      </c>
      <c r="P17" s="117">
        <v>0</v>
      </c>
      <c r="Q17" s="123">
        <v>0</v>
      </c>
      <c r="R17" s="117">
        <v>0</v>
      </c>
      <c r="S17" s="123">
        <v>0</v>
      </c>
      <c r="T17" s="117">
        <v>0</v>
      </c>
      <c r="U17" s="123">
        <v>0</v>
      </c>
      <c r="V17" s="117">
        <v>0</v>
      </c>
      <c r="W17" s="123">
        <v>0</v>
      </c>
      <c r="X17" s="130" t="s">
        <v>9</v>
      </c>
      <c r="Y17" s="117">
        <v>0</v>
      </c>
      <c r="Z17" s="123">
        <v>0</v>
      </c>
      <c r="AA17" s="117">
        <v>0</v>
      </c>
      <c r="AB17" s="124">
        <v>0</v>
      </c>
      <c r="AC17" s="117">
        <v>0</v>
      </c>
      <c r="AD17" s="124">
        <v>0</v>
      </c>
      <c r="AE17" s="125">
        <v>0</v>
      </c>
      <c r="AF17" s="126">
        <v>0</v>
      </c>
      <c r="AG17" s="125">
        <v>0</v>
      </c>
      <c r="AH17" s="126">
        <v>0</v>
      </c>
      <c r="AI17" s="125">
        <v>0</v>
      </c>
      <c r="AJ17" s="162">
        <v>0</v>
      </c>
      <c r="AK17" s="127">
        <v>0</v>
      </c>
      <c r="AL17" s="162">
        <v>0</v>
      </c>
      <c r="AM17" s="127">
        <v>0</v>
      </c>
      <c r="AN17" s="162">
        <v>0</v>
      </c>
    </row>
    <row r="18" spans="1:40" ht="15" customHeight="1" x14ac:dyDescent="0.2">
      <c r="A18" s="104" t="s">
        <v>10</v>
      </c>
      <c r="B18" s="65">
        <f>SUM(B13:B17)</f>
        <v>2</v>
      </c>
      <c r="C18" s="82">
        <v>0</v>
      </c>
      <c r="D18" s="65">
        <f>SUM(D13:D17)</f>
        <v>4</v>
      </c>
      <c r="E18" s="82">
        <v>0</v>
      </c>
      <c r="F18" s="65">
        <f>SUM(F13:F17)</f>
        <v>4</v>
      </c>
      <c r="G18" s="82">
        <v>0</v>
      </c>
      <c r="H18" s="65">
        <f>SUM(H13:H17)</f>
        <v>3</v>
      </c>
      <c r="I18" s="82">
        <v>0</v>
      </c>
      <c r="J18" s="65">
        <f>SUM(J13:J17)</f>
        <v>4</v>
      </c>
      <c r="K18" s="82">
        <v>0</v>
      </c>
      <c r="L18" s="65">
        <f>SUM(L13:L17)</f>
        <v>3</v>
      </c>
      <c r="M18" s="82">
        <v>0</v>
      </c>
      <c r="N18" s="65">
        <f>SUM(N13:N17)</f>
        <v>3</v>
      </c>
      <c r="O18" s="67">
        <v>0</v>
      </c>
      <c r="P18" s="65">
        <v>4</v>
      </c>
      <c r="Q18" s="82">
        <v>0</v>
      </c>
      <c r="R18" s="65">
        <f>SUM(R13:R17)</f>
        <v>3</v>
      </c>
      <c r="S18" s="82">
        <v>0</v>
      </c>
      <c r="T18" s="65">
        <f>SUM(T13:T17)</f>
        <v>3</v>
      </c>
      <c r="U18" s="82">
        <v>0</v>
      </c>
      <c r="V18" s="65">
        <f>SUM(V13:V17)</f>
        <v>3</v>
      </c>
      <c r="W18" s="82">
        <f>SUM(W13:W17)</f>
        <v>0</v>
      </c>
      <c r="X18" s="104" t="s">
        <v>10</v>
      </c>
      <c r="Y18" s="65">
        <v>6</v>
      </c>
      <c r="Z18" s="123">
        <v>0</v>
      </c>
      <c r="AA18" s="65">
        <f>SUM(AA13:AA17)</f>
        <v>7</v>
      </c>
      <c r="AB18" s="67">
        <f>SUM(AB13:AB17)</f>
        <v>0</v>
      </c>
      <c r="AC18" s="65">
        <f>SUM(AC13:AC17)</f>
        <v>5</v>
      </c>
      <c r="AD18" s="67">
        <f>SUM(AD13:AD17)</f>
        <v>0</v>
      </c>
      <c r="AE18" s="74">
        <f>SUM(AE13:AE17)</f>
        <v>5</v>
      </c>
      <c r="AF18" s="75">
        <f t="shared" ref="AF18:AN18" si="3">SUM(AF13:AF17)</f>
        <v>0</v>
      </c>
      <c r="AG18" s="74">
        <f t="shared" si="3"/>
        <v>3</v>
      </c>
      <c r="AH18" s="75">
        <f t="shared" si="3"/>
        <v>0</v>
      </c>
      <c r="AI18" s="74">
        <f t="shared" si="3"/>
        <v>2</v>
      </c>
      <c r="AJ18" s="75">
        <f t="shared" si="3"/>
        <v>0</v>
      </c>
      <c r="AK18" s="74">
        <f t="shared" si="3"/>
        <v>4</v>
      </c>
      <c r="AL18" s="75">
        <f t="shared" si="3"/>
        <v>0</v>
      </c>
      <c r="AM18" s="74">
        <f t="shared" si="3"/>
        <v>7</v>
      </c>
      <c r="AN18" s="75">
        <f t="shared" si="3"/>
        <v>0</v>
      </c>
    </row>
    <row r="19" spans="1:40" ht="18" x14ac:dyDescent="0.25">
      <c r="A19" s="129" t="s">
        <v>196</v>
      </c>
      <c r="B19" s="118"/>
      <c r="C19" s="119"/>
      <c r="D19" s="118"/>
      <c r="E19" s="119"/>
      <c r="F19" s="118"/>
      <c r="G19" s="119"/>
      <c r="H19" s="118"/>
      <c r="I19" s="119"/>
      <c r="J19" s="118"/>
      <c r="K19" s="119"/>
      <c r="L19" s="118"/>
      <c r="M19" s="119"/>
      <c r="N19" s="118"/>
      <c r="O19" s="120"/>
      <c r="P19" s="118"/>
      <c r="Q19" s="119"/>
      <c r="R19" s="118"/>
      <c r="S19" s="119"/>
      <c r="T19" s="118"/>
      <c r="U19" s="119"/>
      <c r="V19" s="118"/>
      <c r="W19" s="119"/>
      <c r="X19" s="129" t="s">
        <v>32</v>
      </c>
      <c r="Y19" s="118"/>
      <c r="Z19" s="119"/>
      <c r="AA19" s="118"/>
      <c r="AB19" s="120"/>
      <c r="AC19" s="118"/>
      <c r="AD19" s="120"/>
      <c r="AE19" s="121"/>
      <c r="AF19" s="122"/>
      <c r="AG19" s="121"/>
      <c r="AH19" s="122"/>
      <c r="AI19" s="121"/>
      <c r="AJ19" s="122"/>
      <c r="AK19" s="121"/>
      <c r="AL19" s="122"/>
      <c r="AM19" s="121"/>
      <c r="AN19" s="122"/>
    </row>
    <row r="20" spans="1:40" ht="15" customHeight="1" x14ac:dyDescent="0.2">
      <c r="A20" s="130" t="s">
        <v>2</v>
      </c>
      <c r="B20" s="117">
        <v>7</v>
      </c>
      <c r="C20" s="123">
        <v>0</v>
      </c>
      <c r="D20" s="117">
        <v>3</v>
      </c>
      <c r="E20" s="123">
        <v>0</v>
      </c>
      <c r="F20" s="117">
        <v>5</v>
      </c>
      <c r="G20" s="123">
        <v>0</v>
      </c>
      <c r="H20" s="117">
        <v>9</v>
      </c>
      <c r="I20" s="123">
        <v>0</v>
      </c>
      <c r="J20" s="117">
        <v>12</v>
      </c>
      <c r="K20" s="123">
        <v>0</v>
      </c>
      <c r="L20" s="117">
        <v>8</v>
      </c>
      <c r="M20" s="123">
        <v>0</v>
      </c>
      <c r="N20" s="117">
        <v>13</v>
      </c>
      <c r="O20" s="124">
        <v>0</v>
      </c>
      <c r="P20" s="117">
        <v>9</v>
      </c>
      <c r="Q20" s="123">
        <v>0</v>
      </c>
      <c r="R20" s="117">
        <v>4</v>
      </c>
      <c r="S20" s="123">
        <v>0</v>
      </c>
      <c r="T20" s="117">
        <v>3</v>
      </c>
      <c r="U20" s="123">
        <v>0</v>
      </c>
      <c r="V20" s="117">
        <v>7</v>
      </c>
      <c r="W20" s="123">
        <v>0</v>
      </c>
      <c r="X20" s="130" t="s">
        <v>2</v>
      </c>
      <c r="Y20" s="117">
        <v>7</v>
      </c>
      <c r="Z20" s="123">
        <v>0</v>
      </c>
      <c r="AA20" s="117">
        <v>14</v>
      </c>
      <c r="AB20" s="124">
        <v>0</v>
      </c>
      <c r="AC20" s="117">
        <v>12</v>
      </c>
      <c r="AD20" s="124">
        <v>0</v>
      </c>
      <c r="AE20" s="125">
        <v>15</v>
      </c>
      <c r="AF20" s="126">
        <v>0</v>
      </c>
      <c r="AG20" s="125">
        <v>13</v>
      </c>
      <c r="AH20" s="126">
        <v>0</v>
      </c>
      <c r="AI20" s="125">
        <v>6</v>
      </c>
      <c r="AJ20" s="162">
        <v>0</v>
      </c>
      <c r="AK20" s="127">
        <v>15</v>
      </c>
      <c r="AL20" s="162">
        <v>0</v>
      </c>
      <c r="AM20" s="127">
        <v>10</v>
      </c>
      <c r="AN20" s="162">
        <v>0</v>
      </c>
    </row>
    <row r="21" spans="1:40" ht="15" customHeight="1" x14ac:dyDescent="0.2">
      <c r="A21" s="130" t="s">
        <v>4</v>
      </c>
      <c r="B21" s="117">
        <v>3</v>
      </c>
      <c r="C21" s="123">
        <v>0</v>
      </c>
      <c r="D21" s="117">
        <v>5</v>
      </c>
      <c r="E21" s="123">
        <v>0</v>
      </c>
      <c r="F21" s="117">
        <v>9</v>
      </c>
      <c r="G21" s="123">
        <v>0</v>
      </c>
      <c r="H21" s="117">
        <v>11</v>
      </c>
      <c r="I21" s="123">
        <v>0</v>
      </c>
      <c r="J21" s="117">
        <v>9</v>
      </c>
      <c r="K21" s="123">
        <v>0</v>
      </c>
      <c r="L21" s="117">
        <v>12</v>
      </c>
      <c r="M21" s="123">
        <v>0</v>
      </c>
      <c r="N21" s="117">
        <v>6</v>
      </c>
      <c r="O21" s="124">
        <v>0</v>
      </c>
      <c r="P21" s="117">
        <v>3</v>
      </c>
      <c r="Q21" s="123">
        <v>0</v>
      </c>
      <c r="R21" s="117">
        <v>3</v>
      </c>
      <c r="S21" s="123">
        <v>0</v>
      </c>
      <c r="T21" s="117">
        <v>7</v>
      </c>
      <c r="U21" s="123">
        <v>0</v>
      </c>
      <c r="V21" s="117">
        <v>8</v>
      </c>
      <c r="W21" s="123">
        <v>0</v>
      </c>
      <c r="X21" s="130" t="s">
        <v>4</v>
      </c>
      <c r="Y21" s="117">
        <v>12</v>
      </c>
      <c r="Z21" s="123">
        <v>0</v>
      </c>
      <c r="AA21" s="117">
        <v>10</v>
      </c>
      <c r="AB21" s="124">
        <v>0</v>
      </c>
      <c r="AC21" s="117">
        <v>14</v>
      </c>
      <c r="AD21" s="124">
        <v>0</v>
      </c>
      <c r="AE21" s="125">
        <v>10</v>
      </c>
      <c r="AF21" s="126">
        <v>1</v>
      </c>
      <c r="AG21" s="125">
        <v>7</v>
      </c>
      <c r="AH21" s="126">
        <v>0</v>
      </c>
      <c r="AI21" s="125">
        <v>12</v>
      </c>
      <c r="AJ21" s="162">
        <v>0</v>
      </c>
      <c r="AK21" s="127">
        <v>6</v>
      </c>
      <c r="AL21" s="162">
        <v>0</v>
      </c>
      <c r="AM21" s="127">
        <v>7</v>
      </c>
      <c r="AN21" s="162">
        <v>0</v>
      </c>
    </row>
    <row r="22" spans="1:40" ht="15" customHeight="1" x14ac:dyDescent="0.2">
      <c r="A22" s="130" t="s">
        <v>5</v>
      </c>
      <c r="B22" s="117">
        <v>6</v>
      </c>
      <c r="C22" s="123">
        <v>0</v>
      </c>
      <c r="D22" s="117">
        <v>8</v>
      </c>
      <c r="E22" s="123">
        <v>0</v>
      </c>
      <c r="F22" s="117">
        <v>7</v>
      </c>
      <c r="G22" s="123">
        <v>0</v>
      </c>
      <c r="H22" s="117">
        <v>10</v>
      </c>
      <c r="I22" s="123">
        <v>0</v>
      </c>
      <c r="J22" s="117">
        <v>9</v>
      </c>
      <c r="K22" s="123">
        <v>0</v>
      </c>
      <c r="L22" s="117">
        <v>4</v>
      </c>
      <c r="M22" s="123">
        <v>0</v>
      </c>
      <c r="N22" s="117">
        <v>2</v>
      </c>
      <c r="O22" s="124">
        <v>0</v>
      </c>
      <c r="P22" s="117">
        <v>1</v>
      </c>
      <c r="Q22" s="123">
        <v>0</v>
      </c>
      <c r="R22" s="117">
        <v>7</v>
      </c>
      <c r="S22" s="123">
        <v>0</v>
      </c>
      <c r="T22" s="117">
        <v>7</v>
      </c>
      <c r="U22" s="123">
        <v>0</v>
      </c>
      <c r="V22" s="117">
        <v>8</v>
      </c>
      <c r="W22" s="123">
        <v>0</v>
      </c>
      <c r="X22" s="130" t="s">
        <v>5</v>
      </c>
      <c r="Y22" s="117">
        <v>12</v>
      </c>
      <c r="Z22" s="123">
        <v>0</v>
      </c>
      <c r="AA22" s="117">
        <v>13</v>
      </c>
      <c r="AB22" s="124">
        <v>0</v>
      </c>
      <c r="AC22" s="117">
        <v>9</v>
      </c>
      <c r="AD22" s="124">
        <v>0</v>
      </c>
      <c r="AE22" s="125">
        <v>7</v>
      </c>
      <c r="AF22" s="126">
        <v>0</v>
      </c>
      <c r="AG22" s="125">
        <v>11</v>
      </c>
      <c r="AH22" s="126">
        <v>0</v>
      </c>
      <c r="AI22" s="125">
        <v>7</v>
      </c>
      <c r="AJ22" s="162">
        <v>0</v>
      </c>
      <c r="AK22" s="127">
        <v>8</v>
      </c>
      <c r="AL22" s="162">
        <v>0</v>
      </c>
      <c r="AM22" s="127">
        <v>9</v>
      </c>
      <c r="AN22" s="162">
        <v>0</v>
      </c>
    </row>
    <row r="23" spans="1:40" ht="15" customHeight="1" x14ac:dyDescent="0.2">
      <c r="A23" s="130" t="s">
        <v>6</v>
      </c>
      <c r="B23" s="117">
        <v>9</v>
      </c>
      <c r="C23" s="123">
        <v>0</v>
      </c>
      <c r="D23" s="117">
        <v>10</v>
      </c>
      <c r="E23" s="123">
        <v>0</v>
      </c>
      <c r="F23" s="117">
        <v>9</v>
      </c>
      <c r="G23" s="123">
        <v>1</v>
      </c>
      <c r="H23" s="117">
        <v>11</v>
      </c>
      <c r="I23" s="123">
        <v>0</v>
      </c>
      <c r="J23" s="117">
        <v>7</v>
      </c>
      <c r="K23" s="123">
        <v>1</v>
      </c>
      <c r="L23" s="117">
        <v>3</v>
      </c>
      <c r="M23" s="123">
        <v>0</v>
      </c>
      <c r="N23" s="117">
        <v>2</v>
      </c>
      <c r="O23" s="124">
        <v>0</v>
      </c>
      <c r="P23" s="117">
        <v>7</v>
      </c>
      <c r="Q23" s="123">
        <v>0</v>
      </c>
      <c r="R23" s="117">
        <v>6</v>
      </c>
      <c r="S23" s="123">
        <v>0</v>
      </c>
      <c r="T23" s="117">
        <v>10</v>
      </c>
      <c r="U23" s="123">
        <v>0</v>
      </c>
      <c r="V23" s="117">
        <v>8</v>
      </c>
      <c r="W23" s="123">
        <v>0</v>
      </c>
      <c r="X23" s="130" t="s">
        <v>6</v>
      </c>
      <c r="Y23" s="117">
        <v>13</v>
      </c>
      <c r="Z23" s="123">
        <v>0</v>
      </c>
      <c r="AA23" s="117">
        <v>9</v>
      </c>
      <c r="AB23" s="124">
        <v>0</v>
      </c>
      <c r="AC23" s="117">
        <v>7</v>
      </c>
      <c r="AD23" s="124">
        <v>0</v>
      </c>
      <c r="AE23" s="125">
        <v>11</v>
      </c>
      <c r="AF23" s="126">
        <v>0</v>
      </c>
      <c r="AG23" s="125">
        <v>6</v>
      </c>
      <c r="AH23" s="126">
        <v>0</v>
      </c>
      <c r="AI23" s="125">
        <v>5</v>
      </c>
      <c r="AJ23" s="162">
        <v>0</v>
      </c>
      <c r="AK23" s="127">
        <v>7</v>
      </c>
      <c r="AL23" s="162">
        <v>0</v>
      </c>
      <c r="AM23" s="127">
        <v>4</v>
      </c>
      <c r="AN23" s="162">
        <v>0</v>
      </c>
    </row>
    <row r="24" spans="1:40" ht="15" customHeight="1" x14ac:dyDescent="0.2">
      <c r="A24" s="130" t="s">
        <v>9</v>
      </c>
      <c r="B24" s="117">
        <v>0</v>
      </c>
      <c r="C24" s="123">
        <v>0</v>
      </c>
      <c r="D24" s="117">
        <v>0</v>
      </c>
      <c r="E24" s="123">
        <v>0</v>
      </c>
      <c r="F24" s="117">
        <v>0</v>
      </c>
      <c r="G24" s="123">
        <v>0</v>
      </c>
      <c r="H24" s="117">
        <v>0</v>
      </c>
      <c r="I24" s="123">
        <v>0</v>
      </c>
      <c r="J24" s="117">
        <v>0</v>
      </c>
      <c r="K24" s="123">
        <v>0</v>
      </c>
      <c r="L24" s="117">
        <v>0</v>
      </c>
      <c r="M24" s="123">
        <v>0</v>
      </c>
      <c r="N24" s="117">
        <v>0</v>
      </c>
      <c r="O24" s="124">
        <v>0</v>
      </c>
      <c r="P24" s="117">
        <v>0</v>
      </c>
      <c r="Q24" s="123">
        <v>0</v>
      </c>
      <c r="R24" s="117">
        <v>0</v>
      </c>
      <c r="S24" s="123">
        <v>0</v>
      </c>
      <c r="T24" s="117">
        <v>0</v>
      </c>
      <c r="U24" s="123">
        <v>0</v>
      </c>
      <c r="V24" s="117">
        <v>0</v>
      </c>
      <c r="W24" s="123">
        <v>0</v>
      </c>
      <c r="X24" s="130" t="s">
        <v>9</v>
      </c>
      <c r="Y24" s="117">
        <v>0</v>
      </c>
      <c r="Z24" s="123">
        <v>0</v>
      </c>
      <c r="AA24" s="117">
        <v>0</v>
      </c>
      <c r="AB24" s="124">
        <v>0</v>
      </c>
      <c r="AC24" s="117">
        <v>0</v>
      </c>
      <c r="AD24" s="124">
        <v>0</v>
      </c>
      <c r="AE24" s="125">
        <v>0</v>
      </c>
      <c r="AF24" s="126">
        <v>0</v>
      </c>
      <c r="AG24" s="125">
        <v>0</v>
      </c>
      <c r="AH24" s="126">
        <v>0</v>
      </c>
      <c r="AI24" s="125">
        <v>0</v>
      </c>
      <c r="AJ24" s="162">
        <v>0</v>
      </c>
      <c r="AK24" s="127">
        <v>0</v>
      </c>
      <c r="AL24" s="162">
        <v>0</v>
      </c>
      <c r="AM24" s="127">
        <v>0</v>
      </c>
      <c r="AN24" s="162">
        <v>0</v>
      </c>
    </row>
    <row r="25" spans="1:40" ht="15" customHeight="1" x14ac:dyDescent="0.2">
      <c r="A25" s="104" t="s">
        <v>10</v>
      </c>
      <c r="B25" s="65">
        <f>SUM(B20:B24)</f>
        <v>25</v>
      </c>
      <c r="C25" s="82">
        <v>0</v>
      </c>
      <c r="D25" s="65">
        <f>SUM(D20:D24)</f>
        <v>26</v>
      </c>
      <c r="E25" s="82">
        <v>0</v>
      </c>
      <c r="F25" s="65">
        <f>SUM(F20:F24)</f>
        <v>30</v>
      </c>
      <c r="G25" s="82">
        <f>SUM(G20:G24)</f>
        <v>1</v>
      </c>
      <c r="H25" s="65">
        <f>SUM(H20:H24)</f>
        <v>41</v>
      </c>
      <c r="I25" s="82">
        <v>0</v>
      </c>
      <c r="J25" s="65">
        <f>SUM(J20:J24)</f>
        <v>37</v>
      </c>
      <c r="K25" s="82">
        <f>SUM(K20:K24)</f>
        <v>1</v>
      </c>
      <c r="L25" s="65">
        <f>SUM(L20:L24)</f>
        <v>27</v>
      </c>
      <c r="M25" s="82">
        <v>0</v>
      </c>
      <c r="N25" s="65">
        <f>SUM(N20:N24)</f>
        <v>23</v>
      </c>
      <c r="O25" s="67">
        <v>0</v>
      </c>
      <c r="P25" s="65">
        <v>20</v>
      </c>
      <c r="Q25" s="82">
        <v>0</v>
      </c>
      <c r="R25" s="65">
        <f>SUM(R20:R24)</f>
        <v>20</v>
      </c>
      <c r="S25" s="82">
        <v>0</v>
      </c>
      <c r="T25" s="65">
        <f>SUM(T20:T24)</f>
        <v>27</v>
      </c>
      <c r="U25" s="82">
        <v>0</v>
      </c>
      <c r="V25" s="65">
        <f>SUM(V20:V24)</f>
        <v>31</v>
      </c>
      <c r="W25" s="82">
        <f>SUM(W20:W24)</f>
        <v>0</v>
      </c>
      <c r="X25" s="104" t="s">
        <v>10</v>
      </c>
      <c r="Y25" s="65">
        <v>44</v>
      </c>
      <c r="Z25" s="123">
        <v>0</v>
      </c>
      <c r="AA25" s="65">
        <f>SUM(AA20:AA24)</f>
        <v>46</v>
      </c>
      <c r="AB25" s="67">
        <f>SUM(AB20:AB24)</f>
        <v>0</v>
      </c>
      <c r="AC25" s="65">
        <f>SUM(AC20:AC24)</f>
        <v>42</v>
      </c>
      <c r="AD25" s="67">
        <f>SUM(AD20:AD24)</f>
        <v>0</v>
      </c>
      <c r="AE25" s="74">
        <f>SUM(AE20:AE24)</f>
        <v>43</v>
      </c>
      <c r="AF25" s="75">
        <f t="shared" ref="AF25:AN25" si="4">SUM(AF20:AF24)</f>
        <v>1</v>
      </c>
      <c r="AG25" s="74">
        <f t="shared" si="4"/>
        <v>37</v>
      </c>
      <c r="AH25" s="75">
        <f t="shared" si="4"/>
        <v>0</v>
      </c>
      <c r="AI25" s="74">
        <f t="shared" si="4"/>
        <v>30</v>
      </c>
      <c r="AJ25" s="75">
        <f t="shared" si="4"/>
        <v>0</v>
      </c>
      <c r="AK25" s="74">
        <f t="shared" si="4"/>
        <v>36</v>
      </c>
      <c r="AL25" s="75">
        <f t="shared" si="4"/>
        <v>0</v>
      </c>
      <c r="AM25" s="74">
        <f t="shared" si="4"/>
        <v>30</v>
      </c>
      <c r="AN25" s="75">
        <f t="shared" si="4"/>
        <v>0</v>
      </c>
    </row>
    <row r="26" spans="1:40" ht="18" x14ac:dyDescent="0.25">
      <c r="A26" s="129" t="s">
        <v>197</v>
      </c>
      <c r="B26" s="118"/>
      <c r="C26" s="119"/>
      <c r="D26" s="118"/>
      <c r="E26" s="119"/>
      <c r="F26" s="118"/>
      <c r="G26" s="119"/>
      <c r="H26" s="118"/>
      <c r="I26" s="119"/>
      <c r="J26" s="118"/>
      <c r="K26" s="119"/>
      <c r="L26" s="118"/>
      <c r="M26" s="119"/>
      <c r="N26" s="118"/>
      <c r="O26" s="120"/>
      <c r="P26" s="118"/>
      <c r="Q26" s="119"/>
      <c r="R26" s="118"/>
      <c r="S26" s="119"/>
      <c r="T26" s="118"/>
      <c r="U26" s="119"/>
      <c r="V26" s="118"/>
      <c r="W26" s="119"/>
      <c r="X26" s="129" t="s">
        <v>16</v>
      </c>
      <c r="Y26" s="118"/>
      <c r="Z26" s="119"/>
      <c r="AA26" s="118"/>
      <c r="AB26" s="120"/>
      <c r="AC26" s="118"/>
      <c r="AD26" s="120"/>
      <c r="AE26" s="121"/>
      <c r="AF26" s="122"/>
      <c r="AG26" s="121"/>
      <c r="AH26" s="122"/>
      <c r="AI26" s="121"/>
      <c r="AJ26" s="122"/>
      <c r="AK26" s="121"/>
      <c r="AL26" s="122"/>
      <c r="AM26" s="121"/>
      <c r="AN26" s="122"/>
    </row>
    <row r="27" spans="1:40" ht="15" customHeight="1" x14ac:dyDescent="0.2">
      <c r="A27" s="130" t="s">
        <v>2</v>
      </c>
      <c r="B27" s="117">
        <v>115</v>
      </c>
      <c r="C27" s="123">
        <v>0</v>
      </c>
      <c r="D27" s="117">
        <v>75</v>
      </c>
      <c r="E27" s="123">
        <v>0</v>
      </c>
      <c r="F27" s="117">
        <v>100</v>
      </c>
      <c r="G27" s="123">
        <v>0</v>
      </c>
      <c r="H27" s="117">
        <v>106</v>
      </c>
      <c r="I27" s="123">
        <v>0</v>
      </c>
      <c r="J27" s="117">
        <v>72</v>
      </c>
      <c r="K27" s="123">
        <v>0</v>
      </c>
      <c r="L27" s="117">
        <v>55</v>
      </c>
      <c r="M27" s="123">
        <v>0</v>
      </c>
      <c r="N27" s="117">
        <v>19</v>
      </c>
      <c r="O27" s="124">
        <v>0</v>
      </c>
      <c r="P27" s="117">
        <v>13</v>
      </c>
      <c r="Q27" s="123">
        <v>0</v>
      </c>
      <c r="R27" s="117">
        <v>18</v>
      </c>
      <c r="S27" s="123">
        <v>0</v>
      </c>
      <c r="T27" s="117">
        <v>19</v>
      </c>
      <c r="U27" s="123">
        <v>0</v>
      </c>
      <c r="V27" s="117">
        <v>15</v>
      </c>
      <c r="W27" s="123">
        <v>0</v>
      </c>
      <c r="X27" s="130" t="s">
        <v>2</v>
      </c>
      <c r="Y27" s="117">
        <v>29</v>
      </c>
      <c r="Z27" s="123">
        <v>0</v>
      </c>
      <c r="AA27" s="117">
        <v>12</v>
      </c>
      <c r="AB27" s="124">
        <v>0</v>
      </c>
      <c r="AC27" s="117">
        <v>14</v>
      </c>
      <c r="AD27" s="124">
        <v>1</v>
      </c>
      <c r="AE27" s="125">
        <v>15</v>
      </c>
      <c r="AF27" s="126">
        <v>0</v>
      </c>
      <c r="AG27" s="125">
        <v>21</v>
      </c>
      <c r="AH27" s="126">
        <v>0</v>
      </c>
      <c r="AI27" s="125">
        <v>37</v>
      </c>
      <c r="AJ27" s="162">
        <v>0</v>
      </c>
      <c r="AK27" s="127">
        <v>15</v>
      </c>
      <c r="AL27" s="162">
        <v>0</v>
      </c>
      <c r="AM27" s="127">
        <v>10</v>
      </c>
      <c r="AN27" s="162">
        <v>0</v>
      </c>
    </row>
    <row r="28" spans="1:40" ht="15" customHeight="1" x14ac:dyDescent="0.2">
      <c r="A28" s="130" t="s">
        <v>4</v>
      </c>
      <c r="B28" s="117">
        <v>55</v>
      </c>
      <c r="C28" s="123">
        <v>0</v>
      </c>
      <c r="D28" s="117">
        <v>72</v>
      </c>
      <c r="E28" s="123">
        <v>1</v>
      </c>
      <c r="F28" s="117">
        <v>67</v>
      </c>
      <c r="G28" s="123">
        <v>0</v>
      </c>
      <c r="H28" s="117">
        <v>52</v>
      </c>
      <c r="I28" s="123">
        <v>0</v>
      </c>
      <c r="J28" s="117">
        <v>43</v>
      </c>
      <c r="K28" s="123">
        <v>0</v>
      </c>
      <c r="L28" s="117">
        <v>11</v>
      </c>
      <c r="M28" s="123">
        <v>0</v>
      </c>
      <c r="N28" s="117">
        <v>8</v>
      </c>
      <c r="O28" s="124">
        <v>0</v>
      </c>
      <c r="P28" s="117">
        <v>16</v>
      </c>
      <c r="Q28" s="123">
        <v>1</v>
      </c>
      <c r="R28" s="117">
        <v>11</v>
      </c>
      <c r="S28" s="123">
        <v>0</v>
      </c>
      <c r="T28" s="117">
        <v>11</v>
      </c>
      <c r="U28" s="123">
        <v>0</v>
      </c>
      <c r="V28" s="117">
        <v>18</v>
      </c>
      <c r="W28" s="123">
        <v>0</v>
      </c>
      <c r="X28" s="130" t="s">
        <v>4</v>
      </c>
      <c r="Y28" s="117">
        <v>14</v>
      </c>
      <c r="Z28" s="123">
        <v>0</v>
      </c>
      <c r="AA28" s="117">
        <v>10</v>
      </c>
      <c r="AB28" s="124">
        <v>0</v>
      </c>
      <c r="AC28" s="117">
        <v>16</v>
      </c>
      <c r="AD28" s="124">
        <v>0</v>
      </c>
      <c r="AE28" s="125">
        <v>20</v>
      </c>
      <c r="AF28" s="126">
        <v>0</v>
      </c>
      <c r="AG28" s="125">
        <v>31</v>
      </c>
      <c r="AH28" s="126">
        <v>0</v>
      </c>
      <c r="AI28" s="125">
        <v>10</v>
      </c>
      <c r="AJ28" s="162">
        <v>0</v>
      </c>
      <c r="AK28" s="127">
        <v>9</v>
      </c>
      <c r="AL28" s="162">
        <v>1</v>
      </c>
      <c r="AM28" s="127">
        <v>6</v>
      </c>
      <c r="AN28" s="162">
        <v>1</v>
      </c>
    </row>
    <row r="29" spans="1:40" ht="15" customHeight="1" x14ac:dyDescent="0.2">
      <c r="A29" s="130" t="s">
        <v>5</v>
      </c>
      <c r="B29" s="117">
        <v>45</v>
      </c>
      <c r="C29" s="123">
        <v>0</v>
      </c>
      <c r="D29" s="117">
        <v>48</v>
      </c>
      <c r="E29" s="123">
        <v>0</v>
      </c>
      <c r="F29" s="117">
        <v>37</v>
      </c>
      <c r="G29" s="123">
        <v>0</v>
      </c>
      <c r="H29" s="117">
        <v>33</v>
      </c>
      <c r="I29" s="123">
        <v>0</v>
      </c>
      <c r="J29" s="117">
        <v>11</v>
      </c>
      <c r="K29" s="123">
        <v>0</v>
      </c>
      <c r="L29" s="117">
        <v>6</v>
      </c>
      <c r="M29" s="123">
        <v>0</v>
      </c>
      <c r="N29" s="117">
        <v>13</v>
      </c>
      <c r="O29" s="124">
        <v>0</v>
      </c>
      <c r="P29" s="117">
        <v>5</v>
      </c>
      <c r="Q29" s="123">
        <v>1</v>
      </c>
      <c r="R29" s="117">
        <v>9</v>
      </c>
      <c r="S29" s="123">
        <v>0</v>
      </c>
      <c r="T29" s="117">
        <v>17</v>
      </c>
      <c r="U29" s="123">
        <v>0</v>
      </c>
      <c r="V29" s="117">
        <v>10</v>
      </c>
      <c r="W29" s="123">
        <v>0</v>
      </c>
      <c r="X29" s="130" t="s">
        <v>5</v>
      </c>
      <c r="Y29" s="117">
        <v>6</v>
      </c>
      <c r="Z29" s="123">
        <v>0</v>
      </c>
      <c r="AA29" s="117">
        <v>11</v>
      </c>
      <c r="AB29" s="124">
        <v>0</v>
      </c>
      <c r="AC29" s="117">
        <v>13</v>
      </c>
      <c r="AD29" s="124">
        <v>0</v>
      </c>
      <c r="AE29" s="125">
        <v>21</v>
      </c>
      <c r="AF29" s="126">
        <v>0</v>
      </c>
      <c r="AG29" s="125">
        <v>7</v>
      </c>
      <c r="AH29" s="126">
        <v>0</v>
      </c>
      <c r="AI29" s="125">
        <v>7</v>
      </c>
      <c r="AJ29" s="162">
        <v>0</v>
      </c>
      <c r="AK29" s="127">
        <v>7</v>
      </c>
      <c r="AL29" s="162">
        <v>0</v>
      </c>
      <c r="AM29" s="127">
        <v>10</v>
      </c>
      <c r="AN29" s="162">
        <v>0</v>
      </c>
    </row>
    <row r="30" spans="1:40" ht="15" customHeight="1" x14ac:dyDescent="0.2">
      <c r="A30" s="130" t="s">
        <v>6</v>
      </c>
      <c r="B30" s="117">
        <v>50</v>
      </c>
      <c r="C30" s="123">
        <v>0</v>
      </c>
      <c r="D30" s="117">
        <v>37</v>
      </c>
      <c r="E30" s="123">
        <v>0</v>
      </c>
      <c r="F30" s="117">
        <v>24</v>
      </c>
      <c r="G30" s="123">
        <v>0</v>
      </c>
      <c r="H30" s="117">
        <v>8</v>
      </c>
      <c r="I30" s="123">
        <v>0</v>
      </c>
      <c r="J30" s="117">
        <v>3</v>
      </c>
      <c r="K30" s="123">
        <v>0</v>
      </c>
      <c r="L30" s="117">
        <v>9</v>
      </c>
      <c r="M30" s="123">
        <v>0</v>
      </c>
      <c r="N30" s="117">
        <v>7</v>
      </c>
      <c r="O30" s="124">
        <v>0</v>
      </c>
      <c r="P30" s="117">
        <v>8</v>
      </c>
      <c r="Q30" s="123">
        <v>0</v>
      </c>
      <c r="R30" s="117">
        <v>11</v>
      </c>
      <c r="S30" s="123">
        <v>0</v>
      </c>
      <c r="T30" s="117">
        <v>9</v>
      </c>
      <c r="U30" s="123">
        <v>0</v>
      </c>
      <c r="V30" s="117">
        <v>2</v>
      </c>
      <c r="W30" s="123">
        <v>0</v>
      </c>
      <c r="X30" s="130" t="s">
        <v>6</v>
      </c>
      <c r="Y30" s="117">
        <v>10</v>
      </c>
      <c r="Z30" s="123">
        <v>0</v>
      </c>
      <c r="AA30" s="117">
        <v>15</v>
      </c>
      <c r="AB30" s="124">
        <v>0</v>
      </c>
      <c r="AC30" s="117">
        <v>22</v>
      </c>
      <c r="AD30" s="124">
        <v>0</v>
      </c>
      <c r="AE30" s="125">
        <v>7</v>
      </c>
      <c r="AF30" s="126">
        <v>0</v>
      </c>
      <c r="AG30" s="125">
        <v>12</v>
      </c>
      <c r="AH30" s="126">
        <v>0</v>
      </c>
      <c r="AI30" s="125">
        <v>7</v>
      </c>
      <c r="AJ30" s="162">
        <v>0</v>
      </c>
      <c r="AK30" s="127">
        <v>9</v>
      </c>
      <c r="AL30" s="162">
        <v>0</v>
      </c>
      <c r="AM30" s="127">
        <v>6</v>
      </c>
      <c r="AN30" s="162">
        <v>0</v>
      </c>
    </row>
    <row r="31" spans="1:40" ht="15" customHeight="1" x14ac:dyDescent="0.2">
      <c r="A31" s="130" t="s">
        <v>9</v>
      </c>
      <c r="B31" s="117">
        <v>0</v>
      </c>
      <c r="C31" s="123">
        <v>0</v>
      </c>
      <c r="D31" s="117">
        <v>0</v>
      </c>
      <c r="E31" s="123">
        <v>0</v>
      </c>
      <c r="F31" s="117">
        <v>0</v>
      </c>
      <c r="G31" s="123">
        <v>0</v>
      </c>
      <c r="H31" s="117">
        <v>0</v>
      </c>
      <c r="I31" s="123">
        <v>0</v>
      </c>
      <c r="J31" s="117">
        <v>1</v>
      </c>
      <c r="K31" s="123">
        <v>0</v>
      </c>
      <c r="L31" s="117">
        <v>0</v>
      </c>
      <c r="M31" s="123">
        <v>0</v>
      </c>
      <c r="N31" s="117">
        <v>0</v>
      </c>
      <c r="O31" s="124">
        <v>0</v>
      </c>
      <c r="P31" s="117">
        <v>0</v>
      </c>
      <c r="Q31" s="123">
        <v>0</v>
      </c>
      <c r="R31" s="117">
        <v>0</v>
      </c>
      <c r="S31" s="123">
        <v>0</v>
      </c>
      <c r="T31" s="117">
        <v>0</v>
      </c>
      <c r="U31" s="123">
        <v>0</v>
      </c>
      <c r="V31" s="117">
        <v>0</v>
      </c>
      <c r="W31" s="123">
        <v>0</v>
      </c>
      <c r="X31" s="130" t="s">
        <v>9</v>
      </c>
      <c r="Y31" s="117">
        <v>0</v>
      </c>
      <c r="Z31" s="123">
        <v>0</v>
      </c>
      <c r="AA31" s="117">
        <v>0</v>
      </c>
      <c r="AB31" s="124">
        <v>0</v>
      </c>
      <c r="AC31" s="117">
        <v>0</v>
      </c>
      <c r="AD31" s="124">
        <v>0</v>
      </c>
      <c r="AE31" s="125">
        <v>0</v>
      </c>
      <c r="AF31" s="126">
        <v>0</v>
      </c>
      <c r="AG31" s="125">
        <v>1</v>
      </c>
      <c r="AH31" s="126">
        <v>0</v>
      </c>
      <c r="AI31" s="125">
        <v>0</v>
      </c>
      <c r="AJ31" s="162">
        <v>1</v>
      </c>
      <c r="AK31" s="127">
        <v>0</v>
      </c>
      <c r="AL31" s="162">
        <v>1</v>
      </c>
      <c r="AM31" s="127">
        <v>0</v>
      </c>
      <c r="AN31" s="162">
        <v>0</v>
      </c>
    </row>
    <row r="32" spans="1:40" ht="15" customHeight="1" x14ac:dyDescent="0.2">
      <c r="A32" s="104" t="s">
        <v>10</v>
      </c>
      <c r="B32" s="65">
        <f>SUM(B27:B31)</f>
        <v>265</v>
      </c>
      <c r="C32" s="82">
        <f>SUM(C27:C31)</f>
        <v>0</v>
      </c>
      <c r="D32" s="65">
        <f>SUM(D27:D31)</f>
        <v>232</v>
      </c>
      <c r="E32" s="82">
        <v>1</v>
      </c>
      <c r="F32" s="65">
        <f>SUM(F27:F31)</f>
        <v>228</v>
      </c>
      <c r="G32" s="82">
        <v>0</v>
      </c>
      <c r="H32" s="65">
        <f>SUM(H27:H31)</f>
        <v>199</v>
      </c>
      <c r="I32" s="82">
        <v>0</v>
      </c>
      <c r="J32" s="65">
        <f>SUM(J27:J31)</f>
        <v>130</v>
      </c>
      <c r="K32" s="82">
        <v>0</v>
      </c>
      <c r="L32" s="65">
        <f>SUM(L27:L31)</f>
        <v>81</v>
      </c>
      <c r="M32" s="82">
        <v>0</v>
      </c>
      <c r="N32" s="65">
        <f>SUM(N27:N31)</f>
        <v>47</v>
      </c>
      <c r="O32" s="67">
        <v>0</v>
      </c>
      <c r="P32" s="65">
        <v>42</v>
      </c>
      <c r="Q32" s="82">
        <v>2</v>
      </c>
      <c r="R32" s="65">
        <f>SUM(R27:R31)</f>
        <v>49</v>
      </c>
      <c r="S32" s="82">
        <v>0</v>
      </c>
      <c r="T32" s="65">
        <f>SUM(T27:T31)</f>
        <v>56</v>
      </c>
      <c r="U32" s="82">
        <v>0</v>
      </c>
      <c r="V32" s="65">
        <f>SUM(V27:V31)</f>
        <v>45</v>
      </c>
      <c r="W32" s="82">
        <f>SUM(W27:W31)</f>
        <v>0</v>
      </c>
      <c r="X32" s="104" t="s">
        <v>10</v>
      </c>
      <c r="Y32" s="65">
        <v>59</v>
      </c>
      <c r="Z32" s="123">
        <v>0</v>
      </c>
      <c r="AA32" s="65">
        <f>SUM(AA27:AA31)</f>
        <v>48</v>
      </c>
      <c r="AB32" s="67">
        <f>SUM(AB27:AB31)</f>
        <v>0</v>
      </c>
      <c r="AC32" s="65">
        <f>SUM(AC27:AC31)</f>
        <v>65</v>
      </c>
      <c r="AD32" s="67">
        <f>SUM(AD27:AD31)</f>
        <v>1</v>
      </c>
      <c r="AE32" s="74">
        <f>SUM(AE27:AE31)</f>
        <v>63</v>
      </c>
      <c r="AF32" s="75">
        <f t="shared" ref="AF32:AN32" si="5">SUM(AF27:AF31)</f>
        <v>0</v>
      </c>
      <c r="AG32" s="74">
        <f t="shared" si="5"/>
        <v>72</v>
      </c>
      <c r="AH32" s="75">
        <f t="shared" si="5"/>
        <v>0</v>
      </c>
      <c r="AI32" s="74">
        <f t="shared" si="5"/>
        <v>61</v>
      </c>
      <c r="AJ32" s="75">
        <f t="shared" si="5"/>
        <v>1</v>
      </c>
      <c r="AK32" s="74">
        <f t="shared" si="5"/>
        <v>40</v>
      </c>
      <c r="AL32" s="75">
        <f t="shared" si="5"/>
        <v>2</v>
      </c>
      <c r="AM32" s="74">
        <f t="shared" si="5"/>
        <v>32</v>
      </c>
      <c r="AN32" s="75">
        <f t="shared" si="5"/>
        <v>1</v>
      </c>
    </row>
    <row r="33" spans="1:40" ht="18" x14ac:dyDescent="0.25">
      <c r="A33" s="129" t="s">
        <v>17</v>
      </c>
      <c r="B33" s="118"/>
      <c r="C33" s="119"/>
      <c r="D33" s="118"/>
      <c r="E33" s="119"/>
      <c r="F33" s="118"/>
      <c r="G33" s="119"/>
      <c r="H33" s="118"/>
      <c r="I33" s="119"/>
      <c r="J33" s="118"/>
      <c r="K33" s="119"/>
      <c r="L33" s="118"/>
      <c r="M33" s="119"/>
      <c r="N33" s="118"/>
      <c r="O33" s="120"/>
      <c r="P33" s="118"/>
      <c r="Q33" s="119"/>
      <c r="R33" s="118"/>
      <c r="S33" s="119"/>
      <c r="T33" s="118"/>
      <c r="U33" s="119"/>
      <c r="V33" s="118"/>
      <c r="W33" s="119"/>
      <c r="X33" s="129" t="s">
        <v>17</v>
      </c>
      <c r="Y33" s="118"/>
      <c r="Z33" s="119"/>
      <c r="AA33" s="118"/>
      <c r="AB33" s="120"/>
      <c r="AC33" s="118"/>
      <c r="AD33" s="120"/>
      <c r="AE33" s="121"/>
      <c r="AF33" s="122"/>
      <c r="AG33" s="121"/>
      <c r="AH33" s="122"/>
      <c r="AI33" s="121"/>
      <c r="AJ33" s="122"/>
      <c r="AK33" s="121"/>
      <c r="AL33" s="122"/>
      <c r="AM33" s="121"/>
      <c r="AN33" s="122"/>
    </row>
    <row r="34" spans="1:40" ht="15" customHeight="1" x14ac:dyDescent="0.2">
      <c r="A34" s="130" t="s">
        <v>2</v>
      </c>
      <c r="B34" s="117">
        <v>79</v>
      </c>
      <c r="C34" s="123">
        <v>0</v>
      </c>
      <c r="D34" s="117">
        <v>74</v>
      </c>
      <c r="E34" s="123">
        <v>0</v>
      </c>
      <c r="F34" s="117">
        <v>56</v>
      </c>
      <c r="G34" s="123">
        <v>0</v>
      </c>
      <c r="H34" s="117">
        <v>74</v>
      </c>
      <c r="I34" s="123">
        <v>0</v>
      </c>
      <c r="J34" s="117">
        <v>50</v>
      </c>
      <c r="K34" s="123">
        <v>0</v>
      </c>
      <c r="L34" s="117">
        <v>29</v>
      </c>
      <c r="M34" s="123">
        <v>0</v>
      </c>
      <c r="N34" s="117">
        <v>10</v>
      </c>
      <c r="O34" s="124">
        <v>0</v>
      </c>
      <c r="P34" s="117">
        <v>16</v>
      </c>
      <c r="Q34" s="123">
        <v>0</v>
      </c>
      <c r="R34" s="117">
        <v>16</v>
      </c>
      <c r="S34" s="123">
        <v>0</v>
      </c>
      <c r="T34" s="117">
        <v>12</v>
      </c>
      <c r="U34" s="123">
        <v>0</v>
      </c>
      <c r="V34" s="117">
        <v>12</v>
      </c>
      <c r="W34" s="123">
        <v>0</v>
      </c>
      <c r="X34" s="130" t="s">
        <v>2</v>
      </c>
      <c r="Y34" s="117">
        <v>10</v>
      </c>
      <c r="Z34" s="123">
        <v>0</v>
      </c>
      <c r="AA34" s="117">
        <v>8</v>
      </c>
      <c r="AB34" s="124">
        <v>0</v>
      </c>
      <c r="AC34" s="117">
        <v>2</v>
      </c>
      <c r="AD34" s="124">
        <v>0</v>
      </c>
      <c r="AE34" s="125">
        <v>5</v>
      </c>
      <c r="AF34" s="126">
        <v>0</v>
      </c>
      <c r="AG34" s="125">
        <v>3</v>
      </c>
      <c r="AH34" s="126">
        <v>0</v>
      </c>
      <c r="AI34" s="125">
        <v>7</v>
      </c>
      <c r="AJ34" s="162">
        <v>0</v>
      </c>
      <c r="AK34" s="127">
        <v>6</v>
      </c>
      <c r="AL34" s="162">
        <v>0</v>
      </c>
      <c r="AM34" s="127">
        <v>4</v>
      </c>
      <c r="AN34" s="162">
        <v>0</v>
      </c>
    </row>
    <row r="35" spans="1:40" ht="15" customHeight="1" x14ac:dyDescent="0.2">
      <c r="A35" s="130" t="s">
        <v>4</v>
      </c>
      <c r="B35" s="117">
        <v>55</v>
      </c>
      <c r="C35" s="123">
        <v>0</v>
      </c>
      <c r="D35" s="117">
        <v>43</v>
      </c>
      <c r="E35" s="123">
        <v>0</v>
      </c>
      <c r="F35" s="117">
        <v>49</v>
      </c>
      <c r="G35" s="123">
        <v>0</v>
      </c>
      <c r="H35" s="117">
        <v>41</v>
      </c>
      <c r="I35" s="123">
        <v>0</v>
      </c>
      <c r="J35" s="117">
        <v>22</v>
      </c>
      <c r="K35" s="123">
        <v>0</v>
      </c>
      <c r="L35" s="117">
        <v>11</v>
      </c>
      <c r="M35" s="123">
        <v>0</v>
      </c>
      <c r="N35" s="117">
        <v>17</v>
      </c>
      <c r="O35" s="124">
        <v>0</v>
      </c>
      <c r="P35" s="117">
        <v>11</v>
      </c>
      <c r="Q35" s="123">
        <v>0</v>
      </c>
      <c r="R35" s="117">
        <v>9</v>
      </c>
      <c r="S35" s="123">
        <v>0</v>
      </c>
      <c r="T35" s="117">
        <v>11</v>
      </c>
      <c r="U35" s="123">
        <v>0</v>
      </c>
      <c r="V35" s="117">
        <v>11</v>
      </c>
      <c r="W35" s="123">
        <v>0</v>
      </c>
      <c r="X35" s="130" t="s">
        <v>4</v>
      </c>
      <c r="Y35" s="117">
        <v>3</v>
      </c>
      <c r="Z35" s="123">
        <v>0</v>
      </c>
      <c r="AA35" s="117">
        <v>1</v>
      </c>
      <c r="AB35" s="124">
        <v>0</v>
      </c>
      <c r="AC35" s="117">
        <v>3</v>
      </c>
      <c r="AD35" s="124">
        <v>0</v>
      </c>
      <c r="AE35" s="125">
        <v>3</v>
      </c>
      <c r="AF35" s="126">
        <v>0</v>
      </c>
      <c r="AG35" s="125">
        <v>6</v>
      </c>
      <c r="AH35" s="126">
        <v>0</v>
      </c>
      <c r="AI35" s="125">
        <v>6</v>
      </c>
      <c r="AJ35" s="162">
        <v>0</v>
      </c>
      <c r="AK35" s="127">
        <v>2</v>
      </c>
      <c r="AL35" s="162">
        <v>0</v>
      </c>
      <c r="AM35" s="127">
        <v>6</v>
      </c>
      <c r="AN35" s="162">
        <v>0</v>
      </c>
    </row>
    <row r="36" spans="1:40" ht="15" customHeight="1" x14ac:dyDescent="0.2">
      <c r="A36" s="130" t="s">
        <v>5</v>
      </c>
      <c r="B36" s="117">
        <v>36</v>
      </c>
      <c r="C36" s="123">
        <v>0</v>
      </c>
      <c r="D36" s="117">
        <v>31</v>
      </c>
      <c r="E36" s="123">
        <v>0</v>
      </c>
      <c r="F36" s="117">
        <v>29</v>
      </c>
      <c r="G36" s="123">
        <v>0</v>
      </c>
      <c r="H36" s="117">
        <v>21</v>
      </c>
      <c r="I36" s="123">
        <v>0</v>
      </c>
      <c r="J36" s="117">
        <v>7</v>
      </c>
      <c r="K36" s="123">
        <v>0</v>
      </c>
      <c r="L36" s="117">
        <v>14</v>
      </c>
      <c r="M36" s="123">
        <v>0</v>
      </c>
      <c r="N36" s="117">
        <v>7</v>
      </c>
      <c r="O36" s="124">
        <v>1</v>
      </c>
      <c r="P36" s="117">
        <v>8</v>
      </c>
      <c r="Q36" s="123">
        <v>0</v>
      </c>
      <c r="R36" s="117">
        <v>10</v>
      </c>
      <c r="S36" s="123">
        <v>0</v>
      </c>
      <c r="T36" s="117">
        <v>8</v>
      </c>
      <c r="U36" s="123">
        <v>0</v>
      </c>
      <c r="V36" s="117">
        <v>11</v>
      </c>
      <c r="W36" s="123">
        <v>0</v>
      </c>
      <c r="X36" s="130" t="s">
        <v>5</v>
      </c>
      <c r="Y36" s="117">
        <v>2</v>
      </c>
      <c r="Z36" s="123">
        <v>0</v>
      </c>
      <c r="AA36" s="117">
        <v>3</v>
      </c>
      <c r="AB36" s="124">
        <v>0</v>
      </c>
      <c r="AC36" s="117">
        <v>2</v>
      </c>
      <c r="AD36" s="124">
        <v>0</v>
      </c>
      <c r="AE36" s="125">
        <v>4</v>
      </c>
      <c r="AF36" s="126">
        <v>0</v>
      </c>
      <c r="AG36" s="125">
        <v>3</v>
      </c>
      <c r="AH36" s="126">
        <v>0</v>
      </c>
      <c r="AI36" s="125">
        <v>3</v>
      </c>
      <c r="AJ36" s="162">
        <v>0</v>
      </c>
      <c r="AK36" s="127">
        <v>3</v>
      </c>
      <c r="AL36" s="162">
        <v>0</v>
      </c>
      <c r="AM36" s="127">
        <v>1</v>
      </c>
      <c r="AN36" s="162">
        <v>0</v>
      </c>
    </row>
    <row r="37" spans="1:40" ht="15" customHeight="1" x14ac:dyDescent="0.2">
      <c r="A37" s="130" t="s">
        <v>6</v>
      </c>
      <c r="B37" s="117">
        <v>32</v>
      </c>
      <c r="C37" s="123">
        <v>1</v>
      </c>
      <c r="D37" s="117">
        <v>27</v>
      </c>
      <c r="E37" s="123">
        <v>0</v>
      </c>
      <c r="F37" s="117">
        <v>21</v>
      </c>
      <c r="G37" s="123">
        <v>0</v>
      </c>
      <c r="H37" s="117">
        <v>7</v>
      </c>
      <c r="I37" s="123">
        <v>0</v>
      </c>
      <c r="J37" s="117">
        <v>14</v>
      </c>
      <c r="K37" s="123">
        <v>1</v>
      </c>
      <c r="L37" s="117">
        <v>7</v>
      </c>
      <c r="M37" s="123">
        <v>1</v>
      </c>
      <c r="N37" s="117">
        <v>11</v>
      </c>
      <c r="O37" s="124">
        <v>0</v>
      </c>
      <c r="P37" s="117">
        <v>8</v>
      </c>
      <c r="Q37" s="123">
        <v>0</v>
      </c>
      <c r="R37" s="117">
        <v>7</v>
      </c>
      <c r="S37" s="123">
        <v>0</v>
      </c>
      <c r="T37" s="117">
        <v>10</v>
      </c>
      <c r="U37" s="123">
        <v>0</v>
      </c>
      <c r="V37" s="117">
        <v>7</v>
      </c>
      <c r="W37" s="123">
        <v>0</v>
      </c>
      <c r="X37" s="130" t="s">
        <v>6</v>
      </c>
      <c r="Y37" s="117">
        <v>2</v>
      </c>
      <c r="Z37" s="123">
        <v>0</v>
      </c>
      <c r="AA37" s="117">
        <v>2</v>
      </c>
      <c r="AB37" s="124">
        <v>0</v>
      </c>
      <c r="AC37" s="117">
        <v>3</v>
      </c>
      <c r="AD37" s="124">
        <v>0</v>
      </c>
      <c r="AE37" s="125">
        <v>5</v>
      </c>
      <c r="AF37" s="126">
        <v>0</v>
      </c>
      <c r="AG37" s="125">
        <v>4</v>
      </c>
      <c r="AH37" s="126">
        <v>0</v>
      </c>
      <c r="AI37" s="125">
        <v>1</v>
      </c>
      <c r="AJ37" s="162">
        <v>0</v>
      </c>
      <c r="AK37" s="127">
        <v>2</v>
      </c>
      <c r="AL37" s="162">
        <v>0</v>
      </c>
      <c r="AM37" s="127">
        <v>1</v>
      </c>
      <c r="AN37" s="162">
        <v>0</v>
      </c>
    </row>
    <row r="38" spans="1:40" ht="15" customHeight="1" x14ac:dyDescent="0.2">
      <c r="A38" s="130" t="s">
        <v>9</v>
      </c>
      <c r="B38" s="117">
        <v>0</v>
      </c>
      <c r="C38" s="123">
        <v>0</v>
      </c>
      <c r="D38" s="117">
        <v>1</v>
      </c>
      <c r="E38" s="123">
        <v>0</v>
      </c>
      <c r="F38" s="117">
        <v>2</v>
      </c>
      <c r="G38" s="123">
        <v>0</v>
      </c>
      <c r="H38" s="117">
        <v>0</v>
      </c>
      <c r="I38" s="123">
        <v>0</v>
      </c>
      <c r="J38" s="117">
        <v>0</v>
      </c>
      <c r="K38" s="123">
        <v>0</v>
      </c>
      <c r="L38" s="117">
        <v>0</v>
      </c>
      <c r="M38" s="123">
        <v>0</v>
      </c>
      <c r="N38" s="117">
        <v>0</v>
      </c>
      <c r="O38" s="124">
        <v>0</v>
      </c>
      <c r="P38" s="117">
        <v>0</v>
      </c>
      <c r="Q38" s="123">
        <v>0</v>
      </c>
      <c r="R38" s="117">
        <v>0</v>
      </c>
      <c r="S38" s="123">
        <v>0</v>
      </c>
      <c r="T38" s="117">
        <v>0</v>
      </c>
      <c r="U38" s="123">
        <v>0</v>
      </c>
      <c r="V38" s="117">
        <v>0</v>
      </c>
      <c r="W38" s="123">
        <v>0</v>
      </c>
      <c r="X38" s="130" t="s">
        <v>9</v>
      </c>
      <c r="Y38" s="117">
        <v>0</v>
      </c>
      <c r="Z38" s="123">
        <v>1</v>
      </c>
      <c r="AA38" s="117">
        <v>0</v>
      </c>
      <c r="AB38" s="124">
        <v>0</v>
      </c>
      <c r="AC38" s="117">
        <v>0</v>
      </c>
      <c r="AD38" s="124">
        <v>0</v>
      </c>
      <c r="AE38" s="125">
        <v>0</v>
      </c>
      <c r="AF38" s="126">
        <v>0</v>
      </c>
      <c r="AG38" s="125">
        <v>0</v>
      </c>
      <c r="AH38" s="126">
        <v>0</v>
      </c>
      <c r="AI38" s="125">
        <v>0</v>
      </c>
      <c r="AJ38" s="162">
        <v>0</v>
      </c>
      <c r="AK38" s="127">
        <v>0</v>
      </c>
      <c r="AL38" s="162">
        <v>0</v>
      </c>
      <c r="AM38" s="127">
        <v>0</v>
      </c>
      <c r="AN38" s="162">
        <v>0</v>
      </c>
    </row>
    <row r="39" spans="1:40" ht="15" customHeight="1" x14ac:dyDescent="0.2">
      <c r="A39" s="104" t="s">
        <v>10</v>
      </c>
      <c r="B39" s="65">
        <f>SUM(B34:B38)</f>
        <v>202</v>
      </c>
      <c r="C39" s="82">
        <f>SUM(C34:C38)</f>
        <v>1</v>
      </c>
      <c r="D39" s="65">
        <f>SUM(D34:D38)</f>
        <v>176</v>
      </c>
      <c r="E39" s="82">
        <v>0</v>
      </c>
      <c r="F39" s="65">
        <f t="shared" ref="F39:G39" si="6">SUM(F34:F38)</f>
        <v>157</v>
      </c>
      <c r="G39" s="82">
        <f t="shared" si="6"/>
        <v>0</v>
      </c>
      <c r="H39" s="65">
        <f>SUM(H34:H38)</f>
        <v>143</v>
      </c>
      <c r="I39" s="82">
        <v>0</v>
      </c>
      <c r="J39" s="65">
        <f t="shared" ref="J39:O39" si="7">SUM(J34:J38)</f>
        <v>93</v>
      </c>
      <c r="K39" s="82">
        <f t="shared" si="7"/>
        <v>1</v>
      </c>
      <c r="L39" s="65">
        <f t="shared" si="7"/>
        <v>61</v>
      </c>
      <c r="M39" s="82">
        <f t="shared" si="7"/>
        <v>1</v>
      </c>
      <c r="N39" s="65">
        <f t="shared" si="7"/>
        <v>45</v>
      </c>
      <c r="O39" s="67">
        <f t="shared" si="7"/>
        <v>1</v>
      </c>
      <c r="P39" s="65">
        <v>43</v>
      </c>
      <c r="Q39" s="82">
        <v>0</v>
      </c>
      <c r="R39" s="65">
        <f>SUM(R34:R38)</f>
        <v>42</v>
      </c>
      <c r="S39" s="82">
        <v>0</v>
      </c>
      <c r="T39" s="65">
        <f>SUM(T34:T38)</f>
        <v>41</v>
      </c>
      <c r="U39" s="82">
        <v>0</v>
      </c>
      <c r="V39" s="65">
        <f>SUM(V34:V38)</f>
        <v>41</v>
      </c>
      <c r="W39" s="82">
        <f>SUM(W34:W38)</f>
        <v>0</v>
      </c>
      <c r="X39" s="104" t="s">
        <v>10</v>
      </c>
      <c r="Y39" s="65">
        <v>17</v>
      </c>
      <c r="Z39" s="82">
        <v>1</v>
      </c>
      <c r="AA39" s="65">
        <f>SUM(AA34:AA38)</f>
        <v>14</v>
      </c>
      <c r="AB39" s="67">
        <f>SUM(AB34:AB38)</f>
        <v>0</v>
      </c>
      <c r="AC39" s="65">
        <f>SUM(AC34:AC38)</f>
        <v>10</v>
      </c>
      <c r="AD39" s="67">
        <f>SUM(AD34:AD38)</f>
        <v>0</v>
      </c>
      <c r="AE39" s="74">
        <f>SUM(AE34:AE38)</f>
        <v>17</v>
      </c>
      <c r="AF39" s="75">
        <f t="shared" ref="AF39:AN39" si="8">SUM(AF34:AF38)</f>
        <v>0</v>
      </c>
      <c r="AG39" s="74">
        <f t="shared" si="8"/>
        <v>16</v>
      </c>
      <c r="AH39" s="75">
        <f t="shared" si="8"/>
        <v>0</v>
      </c>
      <c r="AI39" s="74">
        <f t="shared" si="8"/>
        <v>17</v>
      </c>
      <c r="AJ39" s="75">
        <f t="shared" si="8"/>
        <v>0</v>
      </c>
      <c r="AK39" s="74">
        <f t="shared" si="8"/>
        <v>13</v>
      </c>
      <c r="AL39" s="75">
        <f t="shared" si="8"/>
        <v>0</v>
      </c>
      <c r="AM39" s="74">
        <f t="shared" si="8"/>
        <v>12</v>
      </c>
      <c r="AN39" s="75">
        <f t="shared" si="8"/>
        <v>0</v>
      </c>
    </row>
    <row r="40" spans="1:40" ht="18" x14ac:dyDescent="0.25">
      <c r="A40" s="129" t="s">
        <v>199</v>
      </c>
      <c r="B40" s="118"/>
      <c r="C40" s="11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18"/>
      <c r="O40" s="120"/>
      <c r="P40" s="118"/>
      <c r="Q40" s="119"/>
      <c r="R40" s="118"/>
      <c r="S40" s="119"/>
      <c r="T40" s="118"/>
      <c r="U40" s="119"/>
      <c r="V40" s="118"/>
      <c r="W40" s="119"/>
      <c r="X40" s="129" t="s">
        <v>18</v>
      </c>
      <c r="Y40" s="118"/>
      <c r="Z40" s="119"/>
      <c r="AA40" s="118"/>
      <c r="AB40" s="120"/>
      <c r="AC40" s="118"/>
      <c r="AD40" s="120"/>
      <c r="AE40" s="121"/>
      <c r="AF40" s="122"/>
      <c r="AG40" s="121"/>
      <c r="AH40" s="122"/>
      <c r="AI40" s="121"/>
      <c r="AJ40" s="122"/>
      <c r="AK40" s="121"/>
      <c r="AL40" s="122"/>
      <c r="AM40" s="121"/>
      <c r="AN40" s="122"/>
    </row>
    <row r="41" spans="1:40" ht="15" customHeight="1" x14ac:dyDescent="0.2">
      <c r="A41" s="130" t="s">
        <v>2</v>
      </c>
      <c r="B41" s="117">
        <v>232</v>
      </c>
      <c r="C41" s="123">
        <v>0</v>
      </c>
      <c r="D41" s="117">
        <v>237</v>
      </c>
      <c r="E41" s="123">
        <v>1</v>
      </c>
      <c r="F41" s="117">
        <v>245</v>
      </c>
      <c r="G41" s="123">
        <v>0</v>
      </c>
      <c r="H41" s="117">
        <v>292</v>
      </c>
      <c r="I41" s="123">
        <v>0</v>
      </c>
      <c r="J41" s="117">
        <v>254</v>
      </c>
      <c r="K41" s="123">
        <v>0</v>
      </c>
      <c r="L41" s="117">
        <v>319</v>
      </c>
      <c r="M41" s="123">
        <v>0</v>
      </c>
      <c r="N41" s="117">
        <v>285</v>
      </c>
      <c r="O41" s="124">
        <v>0</v>
      </c>
      <c r="P41" s="117">
        <v>296</v>
      </c>
      <c r="Q41" s="123">
        <v>0</v>
      </c>
      <c r="R41" s="117">
        <v>295</v>
      </c>
      <c r="S41" s="123">
        <v>0</v>
      </c>
      <c r="T41" s="117">
        <v>305</v>
      </c>
      <c r="U41" s="123">
        <v>0</v>
      </c>
      <c r="V41" s="117">
        <v>320</v>
      </c>
      <c r="W41" s="123">
        <v>0</v>
      </c>
      <c r="X41" s="130" t="s">
        <v>2</v>
      </c>
      <c r="Y41" s="117">
        <v>351</v>
      </c>
      <c r="Z41" s="123">
        <v>1</v>
      </c>
      <c r="AA41" s="117">
        <v>410</v>
      </c>
      <c r="AB41" s="124">
        <v>0</v>
      </c>
      <c r="AC41" s="117">
        <v>472</v>
      </c>
      <c r="AD41" s="124">
        <v>3</v>
      </c>
      <c r="AE41" s="125">
        <v>422</v>
      </c>
      <c r="AF41" s="126">
        <v>3</v>
      </c>
      <c r="AG41" s="125">
        <v>512</v>
      </c>
      <c r="AH41" s="126">
        <v>3</v>
      </c>
      <c r="AI41" s="125">
        <v>491</v>
      </c>
      <c r="AJ41" s="162">
        <v>0</v>
      </c>
      <c r="AK41" s="127">
        <v>455</v>
      </c>
      <c r="AL41" s="162">
        <v>1</v>
      </c>
      <c r="AM41" s="127">
        <v>481</v>
      </c>
      <c r="AN41" s="162">
        <v>3</v>
      </c>
    </row>
    <row r="42" spans="1:40" ht="15" customHeight="1" x14ac:dyDescent="0.2">
      <c r="A42" s="130" t="s">
        <v>4</v>
      </c>
      <c r="B42" s="117">
        <v>196</v>
      </c>
      <c r="C42" s="123">
        <v>0</v>
      </c>
      <c r="D42" s="117">
        <v>202</v>
      </c>
      <c r="E42" s="123">
        <v>0</v>
      </c>
      <c r="F42" s="117">
        <v>247</v>
      </c>
      <c r="G42" s="123">
        <v>0</v>
      </c>
      <c r="H42" s="117">
        <v>225</v>
      </c>
      <c r="I42" s="123">
        <v>0</v>
      </c>
      <c r="J42" s="117">
        <v>267</v>
      </c>
      <c r="K42" s="123">
        <v>0</v>
      </c>
      <c r="L42" s="117">
        <v>254</v>
      </c>
      <c r="M42" s="123">
        <v>0</v>
      </c>
      <c r="N42" s="117">
        <v>260</v>
      </c>
      <c r="O42" s="124">
        <v>0</v>
      </c>
      <c r="P42" s="117">
        <v>255</v>
      </c>
      <c r="Q42" s="123">
        <v>0</v>
      </c>
      <c r="R42" s="117">
        <v>242</v>
      </c>
      <c r="S42" s="123">
        <v>0</v>
      </c>
      <c r="T42" s="117">
        <v>298</v>
      </c>
      <c r="U42" s="123">
        <v>0</v>
      </c>
      <c r="V42" s="117">
        <v>263</v>
      </c>
      <c r="W42" s="123">
        <v>0</v>
      </c>
      <c r="X42" s="130" t="s">
        <v>4</v>
      </c>
      <c r="Y42" s="117">
        <v>392</v>
      </c>
      <c r="Z42" s="123">
        <v>1</v>
      </c>
      <c r="AA42" s="117">
        <v>419</v>
      </c>
      <c r="AB42" s="124">
        <v>1</v>
      </c>
      <c r="AC42" s="117">
        <v>384</v>
      </c>
      <c r="AD42" s="124">
        <v>0</v>
      </c>
      <c r="AE42" s="125">
        <v>471</v>
      </c>
      <c r="AF42" s="126">
        <v>0</v>
      </c>
      <c r="AG42" s="125">
        <v>449</v>
      </c>
      <c r="AH42" s="126">
        <v>3</v>
      </c>
      <c r="AI42" s="125">
        <v>419</v>
      </c>
      <c r="AJ42" s="162">
        <v>1</v>
      </c>
      <c r="AK42" s="127">
        <v>432</v>
      </c>
      <c r="AL42" s="162">
        <v>1</v>
      </c>
      <c r="AM42" s="127">
        <v>353</v>
      </c>
      <c r="AN42" s="162">
        <v>1</v>
      </c>
    </row>
    <row r="43" spans="1:40" ht="15" customHeight="1" x14ac:dyDescent="0.2">
      <c r="A43" s="130" t="s">
        <v>5</v>
      </c>
      <c r="B43" s="117">
        <v>174</v>
      </c>
      <c r="C43" s="123">
        <v>1</v>
      </c>
      <c r="D43" s="117">
        <v>206</v>
      </c>
      <c r="E43" s="123">
        <v>0</v>
      </c>
      <c r="F43" s="117">
        <v>193</v>
      </c>
      <c r="G43" s="123">
        <v>2</v>
      </c>
      <c r="H43" s="117">
        <v>258</v>
      </c>
      <c r="I43" s="123">
        <v>1</v>
      </c>
      <c r="J43" s="117">
        <v>224</v>
      </c>
      <c r="K43" s="123">
        <v>3</v>
      </c>
      <c r="L43" s="117">
        <v>235</v>
      </c>
      <c r="M43" s="123">
        <v>3</v>
      </c>
      <c r="N43" s="117">
        <v>217</v>
      </c>
      <c r="O43" s="124">
        <v>2</v>
      </c>
      <c r="P43" s="117">
        <v>212</v>
      </c>
      <c r="Q43" s="123">
        <v>5</v>
      </c>
      <c r="R43" s="117">
        <v>276</v>
      </c>
      <c r="S43" s="123">
        <v>2</v>
      </c>
      <c r="T43" s="117">
        <v>265</v>
      </c>
      <c r="U43" s="123">
        <v>1</v>
      </c>
      <c r="V43" s="117">
        <v>312</v>
      </c>
      <c r="W43" s="123">
        <v>6</v>
      </c>
      <c r="X43" s="130" t="s">
        <v>5</v>
      </c>
      <c r="Y43" s="117">
        <v>363</v>
      </c>
      <c r="Z43" s="123">
        <v>5</v>
      </c>
      <c r="AA43" s="117">
        <v>350</v>
      </c>
      <c r="AB43" s="124">
        <v>0</v>
      </c>
      <c r="AC43" s="117">
        <v>417</v>
      </c>
      <c r="AD43" s="124">
        <v>18</v>
      </c>
      <c r="AE43" s="125">
        <v>411</v>
      </c>
      <c r="AF43" s="126">
        <v>1</v>
      </c>
      <c r="AG43" s="125">
        <v>373</v>
      </c>
      <c r="AH43" s="126">
        <v>5</v>
      </c>
      <c r="AI43" s="125">
        <v>382</v>
      </c>
      <c r="AJ43" s="162">
        <v>0</v>
      </c>
      <c r="AK43" s="127">
        <v>329</v>
      </c>
      <c r="AL43" s="162">
        <v>0</v>
      </c>
      <c r="AM43" s="127">
        <v>283</v>
      </c>
      <c r="AN43" s="162">
        <v>5</v>
      </c>
    </row>
    <row r="44" spans="1:40" ht="15" customHeight="1" x14ac:dyDescent="0.2">
      <c r="A44" s="130" t="s">
        <v>6</v>
      </c>
      <c r="B44" s="117">
        <v>220</v>
      </c>
      <c r="C44" s="123">
        <v>2</v>
      </c>
      <c r="D44" s="117">
        <v>209</v>
      </c>
      <c r="E44" s="123">
        <v>1</v>
      </c>
      <c r="F44" s="117">
        <v>259</v>
      </c>
      <c r="G44" s="123">
        <v>3</v>
      </c>
      <c r="H44" s="117">
        <v>232</v>
      </c>
      <c r="I44" s="123">
        <v>5</v>
      </c>
      <c r="J44" s="117">
        <v>233</v>
      </c>
      <c r="K44" s="123">
        <v>3</v>
      </c>
      <c r="L44" s="117">
        <v>230</v>
      </c>
      <c r="M44" s="123">
        <v>1</v>
      </c>
      <c r="N44" s="117">
        <v>227</v>
      </c>
      <c r="O44" s="124">
        <v>7</v>
      </c>
      <c r="P44" s="117">
        <v>278</v>
      </c>
      <c r="Q44" s="123">
        <v>4</v>
      </c>
      <c r="R44" s="117">
        <v>284</v>
      </c>
      <c r="S44" s="123">
        <v>2</v>
      </c>
      <c r="T44" s="117">
        <v>353</v>
      </c>
      <c r="U44" s="123">
        <v>2</v>
      </c>
      <c r="V44" s="117">
        <v>315</v>
      </c>
      <c r="W44" s="123">
        <v>2</v>
      </c>
      <c r="X44" s="130" t="s">
        <v>6</v>
      </c>
      <c r="Y44" s="117">
        <v>362</v>
      </c>
      <c r="Z44" s="123">
        <v>6</v>
      </c>
      <c r="AA44" s="117">
        <v>439</v>
      </c>
      <c r="AB44" s="124">
        <v>3</v>
      </c>
      <c r="AC44" s="117">
        <v>418</v>
      </c>
      <c r="AD44" s="124">
        <v>5</v>
      </c>
      <c r="AE44" s="125">
        <v>393</v>
      </c>
      <c r="AF44" s="126">
        <v>1</v>
      </c>
      <c r="AG44" s="125">
        <v>394</v>
      </c>
      <c r="AH44" s="126">
        <v>2</v>
      </c>
      <c r="AI44" s="125">
        <v>342</v>
      </c>
      <c r="AJ44" s="162">
        <v>0</v>
      </c>
      <c r="AK44" s="127">
        <v>276</v>
      </c>
      <c r="AL44" s="162">
        <v>6</v>
      </c>
      <c r="AM44" s="127">
        <v>277</v>
      </c>
      <c r="AN44" s="162">
        <v>2</v>
      </c>
    </row>
    <row r="45" spans="1:40" ht="15" customHeight="1" x14ac:dyDescent="0.2">
      <c r="A45" s="130" t="s">
        <v>9</v>
      </c>
      <c r="B45" s="117">
        <v>0</v>
      </c>
      <c r="C45" s="123">
        <v>1</v>
      </c>
      <c r="D45" s="117">
        <v>0</v>
      </c>
      <c r="E45" s="123">
        <v>3</v>
      </c>
      <c r="F45" s="117">
        <v>0</v>
      </c>
      <c r="G45" s="123">
        <v>1</v>
      </c>
      <c r="H45" s="117">
        <v>0</v>
      </c>
      <c r="I45" s="123">
        <v>1</v>
      </c>
      <c r="J45" s="117">
        <v>0</v>
      </c>
      <c r="K45" s="123">
        <v>1</v>
      </c>
      <c r="L45" s="117">
        <v>0</v>
      </c>
      <c r="M45" s="123">
        <v>1</v>
      </c>
      <c r="N45" s="117">
        <v>0</v>
      </c>
      <c r="O45" s="124">
        <v>1</v>
      </c>
      <c r="P45" s="117">
        <v>0</v>
      </c>
      <c r="Q45" s="123">
        <v>1</v>
      </c>
      <c r="R45" s="117">
        <v>0</v>
      </c>
      <c r="S45" s="123">
        <v>1</v>
      </c>
      <c r="T45" s="117">
        <v>1</v>
      </c>
      <c r="U45" s="123">
        <v>0</v>
      </c>
      <c r="V45" s="117">
        <v>0</v>
      </c>
      <c r="W45" s="123">
        <v>0</v>
      </c>
      <c r="X45" s="130" t="s">
        <v>9</v>
      </c>
      <c r="Y45" s="117">
        <v>1</v>
      </c>
      <c r="Z45" s="123">
        <v>5</v>
      </c>
      <c r="AA45" s="117">
        <v>1</v>
      </c>
      <c r="AB45" s="124">
        <v>2</v>
      </c>
      <c r="AC45" s="117">
        <v>0</v>
      </c>
      <c r="AD45" s="124">
        <v>7</v>
      </c>
      <c r="AE45" s="125">
        <v>0</v>
      </c>
      <c r="AF45" s="126">
        <v>5</v>
      </c>
      <c r="AG45" s="125">
        <v>0</v>
      </c>
      <c r="AH45" s="126">
        <v>5</v>
      </c>
      <c r="AI45" s="125">
        <v>0</v>
      </c>
      <c r="AJ45" s="162">
        <v>5</v>
      </c>
      <c r="AK45" s="127">
        <v>5</v>
      </c>
      <c r="AL45" s="162">
        <v>6</v>
      </c>
      <c r="AM45" s="127">
        <v>8</v>
      </c>
      <c r="AN45" s="162">
        <v>9</v>
      </c>
    </row>
    <row r="46" spans="1:40" ht="15" customHeight="1" x14ac:dyDescent="0.2">
      <c r="A46" s="104" t="s">
        <v>10</v>
      </c>
      <c r="B46" s="65">
        <f>SUM(B41:B45)</f>
        <v>822</v>
      </c>
      <c r="C46" s="82">
        <f>SUM(C41:C45)</f>
        <v>4</v>
      </c>
      <c r="D46" s="65">
        <f>SUM(D41:D45)</f>
        <v>854</v>
      </c>
      <c r="E46" s="82">
        <f>SUM(E41:E45)</f>
        <v>5</v>
      </c>
      <c r="F46" s="65">
        <f t="shared" ref="F46:G46" si="9">SUM(F41:F45)</f>
        <v>944</v>
      </c>
      <c r="G46" s="82">
        <f t="shared" si="9"/>
        <v>6</v>
      </c>
      <c r="H46" s="65">
        <f>SUM(H41:H45)</f>
        <v>1007</v>
      </c>
      <c r="I46" s="82">
        <f>SUM(I41:I45)</f>
        <v>7</v>
      </c>
      <c r="J46" s="65">
        <f t="shared" ref="J46:O46" si="10">SUM(J41:J45)</f>
        <v>978</v>
      </c>
      <c r="K46" s="82">
        <f t="shared" si="10"/>
        <v>7</v>
      </c>
      <c r="L46" s="65">
        <f t="shared" si="10"/>
        <v>1038</v>
      </c>
      <c r="M46" s="82">
        <f t="shared" si="10"/>
        <v>5</v>
      </c>
      <c r="N46" s="65">
        <f t="shared" si="10"/>
        <v>989</v>
      </c>
      <c r="O46" s="67">
        <f t="shared" si="10"/>
        <v>10</v>
      </c>
      <c r="P46" s="65">
        <v>1041</v>
      </c>
      <c r="Q46" s="82">
        <f>SUM(Q41:Q45)</f>
        <v>10</v>
      </c>
      <c r="R46" s="65">
        <f>SUM(R41:R45)</f>
        <v>1097</v>
      </c>
      <c r="S46" s="82">
        <f>SUM(S41:S45)</f>
        <v>5</v>
      </c>
      <c r="T46" s="65">
        <f>SUM(T41:T45)</f>
        <v>1222</v>
      </c>
      <c r="U46" s="82">
        <v>3</v>
      </c>
      <c r="V46" s="65">
        <f>SUM(V41:V45)</f>
        <v>1210</v>
      </c>
      <c r="W46" s="82">
        <f>SUM(W41:W45)</f>
        <v>8</v>
      </c>
      <c r="X46" s="104" t="s">
        <v>10</v>
      </c>
      <c r="Y46" s="65">
        <v>1469</v>
      </c>
      <c r="Z46" s="82">
        <f>SUM(Z41:Z45)</f>
        <v>18</v>
      </c>
      <c r="AA46" s="65">
        <f>SUM(AA41:AA45)</f>
        <v>1619</v>
      </c>
      <c r="AB46" s="67">
        <f>SUM(AB41:AB45)</f>
        <v>6</v>
      </c>
      <c r="AC46" s="65">
        <f>SUM(AC41:AC45)</f>
        <v>1691</v>
      </c>
      <c r="AD46" s="67">
        <f>SUM(AD41:AD45)</f>
        <v>33</v>
      </c>
      <c r="AE46" s="74">
        <f t="shared" ref="AE46:AN46" si="11">SUM(AE41:AE45)</f>
        <v>1697</v>
      </c>
      <c r="AF46" s="75">
        <f t="shared" si="11"/>
        <v>10</v>
      </c>
      <c r="AG46" s="74">
        <f t="shared" si="11"/>
        <v>1728</v>
      </c>
      <c r="AH46" s="75">
        <f t="shared" si="11"/>
        <v>18</v>
      </c>
      <c r="AI46" s="74">
        <f t="shared" si="11"/>
        <v>1634</v>
      </c>
      <c r="AJ46" s="75">
        <f t="shared" si="11"/>
        <v>6</v>
      </c>
      <c r="AK46" s="74">
        <f t="shared" si="11"/>
        <v>1497</v>
      </c>
      <c r="AL46" s="75">
        <f t="shared" si="11"/>
        <v>14</v>
      </c>
      <c r="AM46" s="74">
        <f t="shared" si="11"/>
        <v>1402</v>
      </c>
      <c r="AN46" s="75">
        <f t="shared" si="11"/>
        <v>20</v>
      </c>
    </row>
    <row r="47" spans="1:40" ht="18" x14ac:dyDescent="0.25">
      <c r="A47" s="129" t="s">
        <v>198</v>
      </c>
      <c r="B47" s="118"/>
      <c r="C47" s="119"/>
      <c r="D47" s="118"/>
      <c r="E47" s="119"/>
      <c r="F47" s="118"/>
      <c r="G47" s="119"/>
      <c r="H47" s="118"/>
      <c r="I47" s="119"/>
      <c r="J47" s="118"/>
      <c r="K47" s="119"/>
      <c r="L47" s="118"/>
      <c r="M47" s="119"/>
      <c r="N47" s="118"/>
      <c r="O47" s="120"/>
      <c r="P47" s="118"/>
      <c r="Q47" s="119"/>
      <c r="R47" s="118"/>
      <c r="S47" s="119"/>
      <c r="T47" s="118"/>
      <c r="U47" s="119"/>
      <c r="V47" s="118"/>
      <c r="W47" s="119"/>
      <c r="X47" s="129" t="s">
        <v>19</v>
      </c>
      <c r="Y47" s="118"/>
      <c r="Z47" s="119"/>
      <c r="AA47" s="118"/>
      <c r="AB47" s="120"/>
      <c r="AC47" s="118"/>
      <c r="AD47" s="120"/>
      <c r="AE47" s="121"/>
      <c r="AF47" s="122"/>
      <c r="AG47" s="121"/>
      <c r="AH47" s="122"/>
      <c r="AI47" s="121"/>
      <c r="AJ47" s="122"/>
      <c r="AK47" s="121"/>
      <c r="AL47" s="122"/>
      <c r="AM47" s="121"/>
      <c r="AN47" s="122"/>
    </row>
    <row r="48" spans="1:40" ht="15" customHeight="1" x14ac:dyDescent="0.2">
      <c r="A48" s="130" t="s">
        <v>2</v>
      </c>
      <c r="B48" s="117">
        <v>21</v>
      </c>
      <c r="C48" s="123">
        <v>0</v>
      </c>
      <c r="D48" s="117">
        <v>14</v>
      </c>
      <c r="E48" s="123">
        <v>0</v>
      </c>
      <c r="F48" s="117">
        <v>17</v>
      </c>
      <c r="G48" s="123">
        <v>0</v>
      </c>
      <c r="H48" s="117">
        <v>27</v>
      </c>
      <c r="I48" s="123">
        <v>0</v>
      </c>
      <c r="J48" s="117">
        <v>12</v>
      </c>
      <c r="K48" s="123">
        <v>0</v>
      </c>
      <c r="L48" s="117">
        <v>11</v>
      </c>
      <c r="M48" s="123">
        <v>0</v>
      </c>
      <c r="N48" s="117">
        <v>9</v>
      </c>
      <c r="O48" s="124">
        <v>0</v>
      </c>
      <c r="P48" s="117">
        <v>7</v>
      </c>
      <c r="Q48" s="123">
        <v>0</v>
      </c>
      <c r="R48" s="117">
        <v>18</v>
      </c>
      <c r="S48" s="123">
        <v>0</v>
      </c>
      <c r="T48" s="117">
        <v>12</v>
      </c>
      <c r="U48" s="123">
        <v>0</v>
      </c>
      <c r="V48" s="117">
        <v>12</v>
      </c>
      <c r="W48" s="123">
        <v>0</v>
      </c>
      <c r="X48" s="130" t="s">
        <v>2</v>
      </c>
      <c r="Y48" s="117">
        <v>16</v>
      </c>
      <c r="Z48" s="123">
        <v>0</v>
      </c>
      <c r="AA48" s="117">
        <v>18</v>
      </c>
      <c r="AB48" s="124">
        <v>0</v>
      </c>
      <c r="AC48" s="117">
        <v>7</v>
      </c>
      <c r="AD48" s="124">
        <v>0</v>
      </c>
      <c r="AE48" s="125">
        <v>8</v>
      </c>
      <c r="AF48" s="126">
        <v>0</v>
      </c>
      <c r="AG48" s="125">
        <v>15</v>
      </c>
      <c r="AH48" s="126">
        <v>0</v>
      </c>
      <c r="AI48" s="125">
        <v>10</v>
      </c>
      <c r="AJ48" s="162">
        <v>0</v>
      </c>
      <c r="AK48" s="127">
        <v>5</v>
      </c>
      <c r="AL48" s="162">
        <v>0</v>
      </c>
      <c r="AM48" s="127">
        <v>3</v>
      </c>
      <c r="AN48" s="162">
        <v>0</v>
      </c>
    </row>
    <row r="49" spans="1:40" ht="15" customHeight="1" x14ac:dyDescent="0.2">
      <c r="A49" s="130" t="s">
        <v>4</v>
      </c>
      <c r="B49" s="117">
        <v>12</v>
      </c>
      <c r="C49" s="123">
        <v>0</v>
      </c>
      <c r="D49" s="117">
        <v>13</v>
      </c>
      <c r="E49" s="123">
        <v>0</v>
      </c>
      <c r="F49" s="117">
        <v>18</v>
      </c>
      <c r="G49" s="123">
        <v>0</v>
      </c>
      <c r="H49" s="117">
        <v>7</v>
      </c>
      <c r="I49" s="123">
        <v>0</v>
      </c>
      <c r="J49" s="117">
        <v>9</v>
      </c>
      <c r="K49" s="123">
        <v>0</v>
      </c>
      <c r="L49" s="117">
        <v>7</v>
      </c>
      <c r="M49" s="123">
        <v>0</v>
      </c>
      <c r="N49" s="117">
        <v>5</v>
      </c>
      <c r="O49" s="124">
        <v>0</v>
      </c>
      <c r="P49" s="117">
        <v>12</v>
      </c>
      <c r="Q49" s="123">
        <v>0</v>
      </c>
      <c r="R49" s="117">
        <v>12</v>
      </c>
      <c r="S49" s="123">
        <v>0</v>
      </c>
      <c r="T49" s="117">
        <v>10</v>
      </c>
      <c r="U49" s="123">
        <v>0</v>
      </c>
      <c r="V49" s="117">
        <v>9</v>
      </c>
      <c r="W49" s="123">
        <v>0</v>
      </c>
      <c r="X49" s="130" t="s">
        <v>4</v>
      </c>
      <c r="Y49" s="117">
        <v>13</v>
      </c>
      <c r="Z49" s="123">
        <v>0</v>
      </c>
      <c r="AA49" s="117">
        <v>5</v>
      </c>
      <c r="AB49" s="124">
        <v>0</v>
      </c>
      <c r="AC49" s="117">
        <v>8</v>
      </c>
      <c r="AD49" s="124">
        <v>0</v>
      </c>
      <c r="AE49" s="125">
        <v>11</v>
      </c>
      <c r="AF49" s="126">
        <v>0</v>
      </c>
      <c r="AG49" s="125">
        <v>7</v>
      </c>
      <c r="AH49" s="126">
        <v>0</v>
      </c>
      <c r="AI49" s="125">
        <v>3</v>
      </c>
      <c r="AJ49" s="162">
        <v>0</v>
      </c>
      <c r="AK49" s="127">
        <v>4</v>
      </c>
      <c r="AL49" s="162">
        <v>0</v>
      </c>
      <c r="AM49" s="127">
        <v>4</v>
      </c>
      <c r="AN49" s="162">
        <v>0</v>
      </c>
    </row>
    <row r="50" spans="1:40" ht="15" customHeight="1" x14ac:dyDescent="0.2">
      <c r="A50" s="130" t="s">
        <v>5</v>
      </c>
      <c r="B50" s="117">
        <v>10</v>
      </c>
      <c r="C50" s="123">
        <v>0</v>
      </c>
      <c r="D50" s="117">
        <v>17</v>
      </c>
      <c r="E50" s="123">
        <v>0</v>
      </c>
      <c r="F50" s="117">
        <v>6</v>
      </c>
      <c r="G50" s="123">
        <v>0</v>
      </c>
      <c r="H50" s="117">
        <v>6</v>
      </c>
      <c r="I50" s="123">
        <v>0</v>
      </c>
      <c r="J50" s="117">
        <v>7</v>
      </c>
      <c r="K50" s="123">
        <v>0</v>
      </c>
      <c r="L50" s="117">
        <v>5</v>
      </c>
      <c r="M50" s="123">
        <v>0</v>
      </c>
      <c r="N50" s="117">
        <v>11</v>
      </c>
      <c r="O50" s="124">
        <v>0</v>
      </c>
      <c r="P50" s="117">
        <v>9</v>
      </c>
      <c r="Q50" s="123">
        <v>0</v>
      </c>
      <c r="R50" s="117">
        <v>8</v>
      </c>
      <c r="S50" s="123">
        <v>0</v>
      </c>
      <c r="T50" s="117">
        <v>12</v>
      </c>
      <c r="U50" s="123">
        <v>0</v>
      </c>
      <c r="V50" s="117">
        <v>6</v>
      </c>
      <c r="W50" s="123">
        <v>0</v>
      </c>
      <c r="X50" s="130" t="s">
        <v>5</v>
      </c>
      <c r="Y50" s="117">
        <v>4</v>
      </c>
      <c r="Z50" s="123">
        <v>1</v>
      </c>
      <c r="AA50" s="117">
        <v>9</v>
      </c>
      <c r="AB50" s="124">
        <v>0</v>
      </c>
      <c r="AC50" s="117">
        <v>9</v>
      </c>
      <c r="AD50" s="124">
        <v>0</v>
      </c>
      <c r="AE50" s="125">
        <v>4</v>
      </c>
      <c r="AF50" s="126">
        <v>0</v>
      </c>
      <c r="AG50" s="125">
        <v>3</v>
      </c>
      <c r="AH50" s="126">
        <v>0</v>
      </c>
      <c r="AI50" s="125">
        <v>5</v>
      </c>
      <c r="AJ50" s="162">
        <v>0</v>
      </c>
      <c r="AK50" s="127">
        <v>4</v>
      </c>
      <c r="AL50" s="162">
        <v>0</v>
      </c>
      <c r="AM50" s="127">
        <v>5</v>
      </c>
      <c r="AN50" s="162">
        <v>0</v>
      </c>
    </row>
    <row r="51" spans="1:40" ht="15" customHeight="1" x14ac:dyDescent="0.2">
      <c r="A51" s="130" t="s">
        <v>6</v>
      </c>
      <c r="B51" s="117">
        <v>13</v>
      </c>
      <c r="C51" s="123">
        <v>0</v>
      </c>
      <c r="D51" s="117">
        <v>6</v>
      </c>
      <c r="E51" s="123">
        <v>0</v>
      </c>
      <c r="F51" s="117">
        <v>7</v>
      </c>
      <c r="G51" s="123">
        <v>0</v>
      </c>
      <c r="H51" s="117">
        <v>9</v>
      </c>
      <c r="I51" s="123">
        <v>0</v>
      </c>
      <c r="J51" s="117">
        <v>7</v>
      </c>
      <c r="K51" s="123">
        <v>0</v>
      </c>
      <c r="L51" s="117">
        <v>11</v>
      </c>
      <c r="M51" s="123">
        <v>0</v>
      </c>
      <c r="N51" s="117">
        <v>8</v>
      </c>
      <c r="O51" s="124">
        <v>0</v>
      </c>
      <c r="P51" s="117">
        <v>9</v>
      </c>
      <c r="Q51" s="123">
        <v>0</v>
      </c>
      <c r="R51" s="117">
        <v>11</v>
      </c>
      <c r="S51" s="123">
        <v>0</v>
      </c>
      <c r="T51" s="117">
        <v>7</v>
      </c>
      <c r="U51" s="123">
        <v>0</v>
      </c>
      <c r="V51" s="117">
        <v>3</v>
      </c>
      <c r="W51" s="123">
        <v>0</v>
      </c>
      <c r="X51" s="130" t="s">
        <v>6</v>
      </c>
      <c r="Y51" s="117">
        <v>8</v>
      </c>
      <c r="Z51" s="123">
        <v>0</v>
      </c>
      <c r="AA51" s="117">
        <v>9</v>
      </c>
      <c r="AB51" s="124">
        <v>0</v>
      </c>
      <c r="AC51" s="117">
        <v>5</v>
      </c>
      <c r="AD51" s="124">
        <v>0</v>
      </c>
      <c r="AE51" s="125">
        <v>3</v>
      </c>
      <c r="AF51" s="126">
        <v>0</v>
      </c>
      <c r="AG51" s="125">
        <v>4</v>
      </c>
      <c r="AH51" s="126">
        <v>0</v>
      </c>
      <c r="AI51" s="125">
        <v>3</v>
      </c>
      <c r="AJ51" s="162">
        <v>0</v>
      </c>
      <c r="AK51" s="127">
        <v>5</v>
      </c>
      <c r="AL51" s="162">
        <v>0</v>
      </c>
      <c r="AM51" s="127">
        <v>4</v>
      </c>
      <c r="AN51" s="162">
        <v>0</v>
      </c>
    </row>
    <row r="52" spans="1:40" ht="15" customHeight="1" x14ac:dyDescent="0.2">
      <c r="A52" s="130" t="s">
        <v>9</v>
      </c>
      <c r="B52" s="117">
        <v>0</v>
      </c>
      <c r="C52" s="123">
        <v>0</v>
      </c>
      <c r="D52" s="117">
        <v>0</v>
      </c>
      <c r="E52" s="123">
        <v>0</v>
      </c>
      <c r="F52" s="117">
        <v>0</v>
      </c>
      <c r="G52" s="123">
        <v>0</v>
      </c>
      <c r="H52" s="117">
        <v>0</v>
      </c>
      <c r="I52" s="123">
        <v>0</v>
      </c>
      <c r="J52" s="117">
        <v>0</v>
      </c>
      <c r="K52" s="123">
        <v>0</v>
      </c>
      <c r="L52" s="117">
        <v>0</v>
      </c>
      <c r="M52" s="123">
        <v>0</v>
      </c>
      <c r="N52" s="117">
        <v>0</v>
      </c>
      <c r="O52" s="124">
        <v>0</v>
      </c>
      <c r="P52" s="117">
        <v>0</v>
      </c>
      <c r="Q52" s="123">
        <v>0</v>
      </c>
      <c r="R52" s="117">
        <v>0</v>
      </c>
      <c r="S52" s="123">
        <v>0</v>
      </c>
      <c r="T52" s="117">
        <v>0</v>
      </c>
      <c r="U52" s="123">
        <v>0</v>
      </c>
      <c r="V52" s="117">
        <v>0</v>
      </c>
      <c r="W52" s="123">
        <v>0</v>
      </c>
      <c r="X52" s="130" t="s">
        <v>9</v>
      </c>
      <c r="Y52" s="117">
        <v>0</v>
      </c>
      <c r="Z52" s="123">
        <v>1</v>
      </c>
      <c r="AA52" s="117">
        <v>0</v>
      </c>
      <c r="AB52" s="124">
        <v>0</v>
      </c>
      <c r="AC52" s="117">
        <v>0</v>
      </c>
      <c r="AD52" s="124">
        <v>0</v>
      </c>
      <c r="AE52" s="125">
        <v>0</v>
      </c>
      <c r="AF52" s="126">
        <v>0</v>
      </c>
      <c r="AG52" s="125">
        <v>0</v>
      </c>
      <c r="AH52" s="126">
        <v>0</v>
      </c>
      <c r="AI52" s="125">
        <v>0</v>
      </c>
      <c r="AJ52" s="162">
        <v>0</v>
      </c>
      <c r="AK52" s="127">
        <v>0</v>
      </c>
      <c r="AL52" s="162">
        <v>0</v>
      </c>
      <c r="AM52" s="127">
        <v>0</v>
      </c>
      <c r="AN52" s="162">
        <v>0</v>
      </c>
    </row>
    <row r="53" spans="1:40" ht="15" customHeight="1" x14ac:dyDescent="0.2">
      <c r="A53" s="104" t="s">
        <v>10</v>
      </c>
      <c r="B53" s="65">
        <f>SUM(B48:B52)</f>
        <v>56</v>
      </c>
      <c r="C53" s="82">
        <v>0</v>
      </c>
      <c r="D53" s="65">
        <f>SUM(D48:D52)</f>
        <v>50</v>
      </c>
      <c r="E53" s="82">
        <v>0</v>
      </c>
      <c r="F53" s="65">
        <f>SUM(F48:F52)</f>
        <v>48</v>
      </c>
      <c r="G53" s="82">
        <v>0</v>
      </c>
      <c r="H53" s="65">
        <f>SUM(H48:H52)</f>
        <v>49</v>
      </c>
      <c r="I53" s="82">
        <v>0</v>
      </c>
      <c r="J53" s="65">
        <f>SUM(J48:J52)</f>
        <v>35</v>
      </c>
      <c r="K53" s="82">
        <v>0</v>
      </c>
      <c r="L53" s="65">
        <f>SUM(L48:L52)</f>
        <v>34</v>
      </c>
      <c r="M53" s="82">
        <f>SUM(M48:M52)</f>
        <v>0</v>
      </c>
      <c r="N53" s="65">
        <f>SUM(N48:N52)</f>
        <v>33</v>
      </c>
      <c r="O53" s="67">
        <v>0</v>
      </c>
      <c r="P53" s="65">
        <v>37</v>
      </c>
      <c r="Q53" s="82">
        <v>0</v>
      </c>
      <c r="R53" s="65">
        <f>SUM(R48:R52)</f>
        <v>49</v>
      </c>
      <c r="S53" s="82">
        <v>0</v>
      </c>
      <c r="T53" s="65">
        <f>SUM(T48:T52)</f>
        <v>41</v>
      </c>
      <c r="U53" s="82">
        <v>0</v>
      </c>
      <c r="V53" s="65">
        <f>SUM(V48:V52)</f>
        <v>30</v>
      </c>
      <c r="W53" s="82">
        <f>SUM(W48:W52)</f>
        <v>0</v>
      </c>
      <c r="X53" s="104" t="s">
        <v>10</v>
      </c>
      <c r="Y53" s="65">
        <v>41</v>
      </c>
      <c r="Z53" s="82">
        <v>2</v>
      </c>
      <c r="AA53" s="65">
        <f>SUM(AA48:AA52)</f>
        <v>41</v>
      </c>
      <c r="AB53" s="67">
        <f>SUM(AB48:AB52)</f>
        <v>0</v>
      </c>
      <c r="AC53" s="65">
        <f>SUM(AC48:AC52)</f>
        <v>29</v>
      </c>
      <c r="AD53" s="67">
        <f>SUM(AD48:AD52)</f>
        <v>0</v>
      </c>
      <c r="AE53" s="74">
        <f t="shared" ref="AE53:AN53" si="12">SUM(AE48:AE52)</f>
        <v>26</v>
      </c>
      <c r="AF53" s="75">
        <f t="shared" si="12"/>
        <v>0</v>
      </c>
      <c r="AG53" s="74">
        <f t="shared" si="12"/>
        <v>29</v>
      </c>
      <c r="AH53" s="75">
        <f t="shared" si="12"/>
        <v>0</v>
      </c>
      <c r="AI53" s="74">
        <f t="shared" si="12"/>
        <v>21</v>
      </c>
      <c r="AJ53" s="75">
        <f t="shared" si="12"/>
        <v>0</v>
      </c>
      <c r="AK53" s="74">
        <f t="shared" si="12"/>
        <v>18</v>
      </c>
      <c r="AL53" s="75">
        <f t="shared" si="12"/>
        <v>0</v>
      </c>
      <c r="AM53" s="74">
        <f t="shared" si="12"/>
        <v>16</v>
      </c>
      <c r="AN53" s="75">
        <f t="shared" si="12"/>
        <v>0</v>
      </c>
    </row>
    <row r="54" spans="1:40" ht="19.149999999999999" customHeight="1" x14ac:dyDescent="0.2">
      <c r="A54" s="134" t="s">
        <v>200</v>
      </c>
      <c r="B54" s="259"/>
      <c r="C54" s="263"/>
      <c r="D54" s="259"/>
      <c r="E54" s="263"/>
      <c r="F54" s="259"/>
      <c r="G54" s="263"/>
      <c r="H54" s="259"/>
      <c r="I54" s="263"/>
      <c r="J54" s="259"/>
      <c r="K54" s="263"/>
      <c r="L54" s="259"/>
      <c r="M54" s="263"/>
      <c r="N54" s="259"/>
      <c r="O54" s="260"/>
      <c r="P54" s="135"/>
      <c r="Q54" s="136"/>
      <c r="R54" s="135"/>
      <c r="S54" s="136"/>
      <c r="T54" s="135"/>
      <c r="U54" s="136"/>
      <c r="V54" s="135"/>
      <c r="W54" s="136"/>
      <c r="X54" s="137"/>
      <c r="Y54" s="135"/>
      <c r="Z54" s="136"/>
      <c r="AA54" s="135"/>
      <c r="AB54" s="138"/>
      <c r="AC54" s="135"/>
      <c r="AD54" s="138"/>
      <c r="AE54" s="139"/>
      <c r="AF54" s="140"/>
      <c r="AG54" s="139"/>
      <c r="AH54" s="140"/>
      <c r="AI54" s="139"/>
      <c r="AJ54" s="140"/>
      <c r="AK54" s="139"/>
      <c r="AL54" s="140"/>
      <c r="AM54" s="139"/>
      <c r="AN54" s="140"/>
    </row>
    <row r="55" spans="1:40" ht="15" customHeight="1" x14ac:dyDescent="0.2">
      <c r="A55" s="130" t="s">
        <v>2</v>
      </c>
      <c r="B55" s="117">
        <v>0</v>
      </c>
      <c r="C55" s="123">
        <v>0</v>
      </c>
      <c r="D55" s="117">
        <v>0</v>
      </c>
      <c r="E55" s="123">
        <v>0</v>
      </c>
      <c r="F55" s="117">
        <v>0</v>
      </c>
      <c r="G55" s="123">
        <v>0</v>
      </c>
      <c r="H55" s="117">
        <v>1</v>
      </c>
      <c r="I55" s="123">
        <v>0</v>
      </c>
      <c r="J55" s="117">
        <v>0</v>
      </c>
      <c r="K55" s="123">
        <v>0</v>
      </c>
      <c r="L55" s="117">
        <v>0</v>
      </c>
      <c r="M55" s="123">
        <v>0</v>
      </c>
      <c r="N55" s="117">
        <v>0</v>
      </c>
      <c r="O55" s="124">
        <v>0</v>
      </c>
      <c r="P55" s="117">
        <v>1</v>
      </c>
      <c r="Q55" s="123">
        <v>0</v>
      </c>
      <c r="R55" s="117">
        <v>0</v>
      </c>
      <c r="S55" s="123">
        <v>0</v>
      </c>
      <c r="T55" s="117">
        <v>0</v>
      </c>
      <c r="U55" s="123">
        <v>0</v>
      </c>
      <c r="V55" s="117">
        <v>0</v>
      </c>
      <c r="W55" s="123">
        <v>0</v>
      </c>
      <c r="X55" s="104"/>
      <c r="Y55" s="65"/>
      <c r="Z55" s="82"/>
      <c r="AA55" s="65"/>
      <c r="AB55" s="67"/>
      <c r="AC55" s="65"/>
      <c r="AD55" s="67"/>
      <c r="AE55" s="74"/>
      <c r="AF55" s="75"/>
      <c r="AG55" s="74"/>
      <c r="AH55" s="75"/>
      <c r="AI55" s="74"/>
      <c r="AJ55" s="75"/>
      <c r="AK55" s="74"/>
      <c r="AL55" s="75"/>
      <c r="AM55" s="74"/>
      <c r="AN55" s="75"/>
    </row>
    <row r="56" spans="1:40" ht="15" customHeight="1" x14ac:dyDescent="0.2">
      <c r="A56" s="130" t="s">
        <v>4</v>
      </c>
      <c r="B56" s="117">
        <v>0</v>
      </c>
      <c r="C56" s="123">
        <v>0</v>
      </c>
      <c r="D56" s="117">
        <v>0</v>
      </c>
      <c r="E56" s="123">
        <v>0</v>
      </c>
      <c r="F56" s="117">
        <v>0</v>
      </c>
      <c r="G56" s="123">
        <v>0</v>
      </c>
      <c r="H56" s="117">
        <v>0</v>
      </c>
      <c r="I56" s="123">
        <v>0</v>
      </c>
      <c r="J56" s="117">
        <v>0</v>
      </c>
      <c r="K56" s="123">
        <v>0</v>
      </c>
      <c r="L56" s="117">
        <v>0</v>
      </c>
      <c r="M56" s="123">
        <v>0</v>
      </c>
      <c r="N56" s="117">
        <v>1</v>
      </c>
      <c r="O56" s="124">
        <v>0</v>
      </c>
      <c r="P56" s="117">
        <v>0</v>
      </c>
      <c r="Q56" s="123">
        <v>0</v>
      </c>
      <c r="R56" s="117">
        <v>0</v>
      </c>
      <c r="S56" s="123">
        <v>0</v>
      </c>
      <c r="T56" s="117">
        <v>0</v>
      </c>
      <c r="U56" s="123">
        <v>0</v>
      </c>
      <c r="V56" s="117">
        <v>0</v>
      </c>
      <c r="W56" s="123">
        <v>0</v>
      </c>
      <c r="X56" s="104"/>
      <c r="Y56" s="65"/>
      <c r="Z56" s="82"/>
      <c r="AA56" s="65"/>
      <c r="AB56" s="67"/>
      <c r="AC56" s="65"/>
      <c r="AD56" s="67"/>
      <c r="AE56" s="74"/>
      <c r="AF56" s="75"/>
      <c r="AG56" s="74"/>
      <c r="AH56" s="75"/>
      <c r="AI56" s="74"/>
      <c r="AJ56" s="75"/>
      <c r="AK56" s="74"/>
      <c r="AL56" s="75"/>
      <c r="AM56" s="74"/>
      <c r="AN56" s="75"/>
    </row>
    <row r="57" spans="1:40" ht="15" customHeight="1" x14ac:dyDescent="0.2">
      <c r="A57" s="130" t="s">
        <v>5</v>
      </c>
      <c r="B57" s="117">
        <v>0</v>
      </c>
      <c r="C57" s="123">
        <v>0</v>
      </c>
      <c r="D57" s="117">
        <v>0</v>
      </c>
      <c r="E57" s="123">
        <v>0</v>
      </c>
      <c r="F57" s="117">
        <v>0</v>
      </c>
      <c r="G57" s="123">
        <v>0</v>
      </c>
      <c r="H57" s="117">
        <v>0</v>
      </c>
      <c r="I57" s="123">
        <v>0</v>
      </c>
      <c r="J57" s="117">
        <v>0</v>
      </c>
      <c r="K57" s="123">
        <v>0</v>
      </c>
      <c r="L57" s="117">
        <v>1</v>
      </c>
      <c r="M57" s="123">
        <v>0</v>
      </c>
      <c r="N57" s="117">
        <v>0</v>
      </c>
      <c r="O57" s="124">
        <v>0</v>
      </c>
      <c r="P57" s="117">
        <v>0</v>
      </c>
      <c r="Q57" s="123">
        <v>0</v>
      </c>
      <c r="R57" s="117">
        <v>0</v>
      </c>
      <c r="S57" s="123">
        <v>0</v>
      </c>
      <c r="T57" s="117">
        <v>0</v>
      </c>
      <c r="U57" s="123">
        <v>0</v>
      </c>
      <c r="V57" s="117">
        <v>1</v>
      </c>
      <c r="W57" s="123">
        <v>0</v>
      </c>
      <c r="X57" s="104"/>
      <c r="Y57" s="65"/>
      <c r="Z57" s="82"/>
      <c r="AA57" s="65"/>
      <c r="AB57" s="67"/>
      <c r="AC57" s="65"/>
      <c r="AD57" s="67"/>
      <c r="AE57" s="74"/>
      <c r="AF57" s="75"/>
      <c r="AG57" s="74"/>
      <c r="AH57" s="75"/>
      <c r="AI57" s="74"/>
      <c r="AJ57" s="75"/>
      <c r="AK57" s="74"/>
      <c r="AL57" s="75"/>
      <c r="AM57" s="74"/>
      <c r="AN57" s="75"/>
    </row>
    <row r="58" spans="1:40" ht="15" customHeight="1" x14ac:dyDescent="0.2">
      <c r="A58" s="130" t="s">
        <v>6</v>
      </c>
      <c r="B58" s="117">
        <v>0</v>
      </c>
      <c r="C58" s="123">
        <v>0</v>
      </c>
      <c r="D58" s="117">
        <v>0</v>
      </c>
      <c r="E58" s="123">
        <v>0</v>
      </c>
      <c r="F58" s="117">
        <v>0</v>
      </c>
      <c r="G58" s="123">
        <v>0</v>
      </c>
      <c r="H58" s="117">
        <v>0</v>
      </c>
      <c r="I58" s="123">
        <v>0</v>
      </c>
      <c r="J58" s="117">
        <v>1</v>
      </c>
      <c r="K58" s="123">
        <v>0</v>
      </c>
      <c r="L58" s="117">
        <v>0</v>
      </c>
      <c r="M58" s="123">
        <v>0</v>
      </c>
      <c r="N58" s="117">
        <v>0</v>
      </c>
      <c r="O58" s="124">
        <v>0</v>
      </c>
      <c r="P58" s="117">
        <v>0</v>
      </c>
      <c r="Q58" s="123">
        <v>0</v>
      </c>
      <c r="R58" s="117">
        <v>0</v>
      </c>
      <c r="S58" s="123">
        <v>0</v>
      </c>
      <c r="T58" s="117">
        <v>1</v>
      </c>
      <c r="U58" s="123">
        <v>0</v>
      </c>
      <c r="V58" s="117">
        <v>1</v>
      </c>
      <c r="W58" s="123">
        <v>0</v>
      </c>
      <c r="X58" s="104"/>
      <c r="Y58" s="65"/>
      <c r="Z58" s="82"/>
      <c r="AA58" s="65"/>
      <c r="AB58" s="67"/>
      <c r="AC58" s="65"/>
      <c r="AD58" s="67"/>
      <c r="AE58" s="74"/>
      <c r="AF58" s="75"/>
      <c r="AG58" s="74"/>
      <c r="AH58" s="75"/>
      <c r="AI58" s="74"/>
      <c r="AJ58" s="75"/>
      <c r="AK58" s="74"/>
      <c r="AL58" s="75"/>
      <c r="AM58" s="74"/>
      <c r="AN58" s="75"/>
    </row>
    <row r="59" spans="1:40" ht="15" customHeight="1" x14ac:dyDescent="0.2">
      <c r="A59" s="130" t="s">
        <v>9</v>
      </c>
      <c r="B59" s="117">
        <v>0</v>
      </c>
      <c r="C59" s="123">
        <v>0</v>
      </c>
      <c r="D59" s="117">
        <v>0</v>
      </c>
      <c r="E59" s="123">
        <v>0</v>
      </c>
      <c r="F59" s="117">
        <v>0</v>
      </c>
      <c r="G59" s="123">
        <v>0</v>
      </c>
      <c r="H59" s="117">
        <v>0</v>
      </c>
      <c r="I59" s="123">
        <v>0</v>
      </c>
      <c r="J59" s="117">
        <v>0</v>
      </c>
      <c r="K59" s="123">
        <v>0</v>
      </c>
      <c r="L59" s="117">
        <v>0</v>
      </c>
      <c r="M59" s="123">
        <v>0</v>
      </c>
      <c r="N59" s="117">
        <v>0</v>
      </c>
      <c r="O59" s="124">
        <v>0</v>
      </c>
      <c r="P59" s="117">
        <v>0</v>
      </c>
      <c r="Q59" s="123">
        <v>0</v>
      </c>
      <c r="R59" s="117">
        <v>0</v>
      </c>
      <c r="S59" s="123">
        <v>0</v>
      </c>
      <c r="T59" s="117">
        <v>0</v>
      </c>
      <c r="U59" s="123">
        <v>0</v>
      </c>
      <c r="V59" s="117">
        <v>0</v>
      </c>
      <c r="W59" s="123">
        <v>0</v>
      </c>
      <c r="X59" s="104"/>
      <c r="Y59" s="65"/>
      <c r="Z59" s="82"/>
      <c r="AA59" s="65"/>
      <c r="AB59" s="67"/>
      <c r="AC59" s="65"/>
      <c r="AD59" s="67"/>
      <c r="AE59" s="74"/>
      <c r="AF59" s="75"/>
      <c r="AG59" s="74"/>
      <c r="AH59" s="75"/>
      <c r="AI59" s="74"/>
      <c r="AJ59" s="75"/>
      <c r="AK59" s="74"/>
      <c r="AL59" s="75"/>
      <c r="AM59" s="74"/>
      <c r="AN59" s="75"/>
    </row>
    <row r="60" spans="1:40" ht="15" customHeight="1" x14ac:dyDescent="0.2">
      <c r="A60" s="104" t="s">
        <v>10</v>
      </c>
      <c r="B60" s="65">
        <f>SUM(B55:B59)</f>
        <v>0</v>
      </c>
      <c r="C60" s="82">
        <v>0</v>
      </c>
      <c r="D60" s="65">
        <f>SUM(D55:D59)</f>
        <v>0</v>
      </c>
      <c r="E60" s="82">
        <v>0</v>
      </c>
      <c r="F60" s="65">
        <f>SUM(F55:F59)</f>
        <v>0</v>
      </c>
      <c r="G60" s="82">
        <v>0</v>
      </c>
      <c r="H60" s="65">
        <f>SUM(H55:H59)</f>
        <v>1</v>
      </c>
      <c r="I60" s="82">
        <v>0</v>
      </c>
      <c r="J60" s="65">
        <f>SUM(J55:J59)</f>
        <v>1</v>
      </c>
      <c r="K60" s="82">
        <v>0</v>
      </c>
      <c r="L60" s="65">
        <f>SUM(L55:L59)</f>
        <v>1</v>
      </c>
      <c r="M60" s="82">
        <f>SUM(M55:M59)</f>
        <v>0</v>
      </c>
      <c r="N60" s="65">
        <f>SUM(N55:N59)</f>
        <v>1</v>
      </c>
      <c r="O60" s="67">
        <v>0</v>
      </c>
      <c r="P60" s="65">
        <v>1</v>
      </c>
      <c r="Q60" s="82">
        <v>0</v>
      </c>
      <c r="R60" s="65">
        <v>0</v>
      </c>
      <c r="S60" s="82">
        <v>0</v>
      </c>
      <c r="T60" s="65">
        <f>SUM(T55:T59)</f>
        <v>1</v>
      </c>
      <c r="U60" s="82">
        <v>0</v>
      </c>
      <c r="V60" s="65">
        <v>2</v>
      </c>
      <c r="W60" s="82">
        <v>0</v>
      </c>
      <c r="X60" s="104"/>
      <c r="Y60" s="65"/>
      <c r="Z60" s="82"/>
      <c r="AA60" s="65"/>
      <c r="AB60" s="67"/>
      <c r="AC60" s="65"/>
      <c r="AD60" s="67"/>
      <c r="AE60" s="74"/>
      <c r="AF60" s="75"/>
      <c r="AG60" s="74"/>
      <c r="AH60" s="75"/>
      <c r="AI60" s="74"/>
      <c r="AJ60" s="75"/>
      <c r="AK60" s="74"/>
      <c r="AL60" s="75"/>
      <c r="AM60" s="74"/>
      <c r="AN60" s="75"/>
    </row>
    <row r="61" spans="1:40" ht="18" x14ac:dyDescent="0.25">
      <c r="A61" s="129" t="s">
        <v>203</v>
      </c>
      <c r="B61" s="118"/>
      <c r="C61" s="119"/>
      <c r="D61" s="118"/>
      <c r="E61" s="119"/>
      <c r="F61" s="118"/>
      <c r="G61" s="119"/>
      <c r="H61" s="118"/>
      <c r="I61" s="119"/>
      <c r="J61" s="118"/>
      <c r="K61" s="119"/>
      <c r="L61" s="118"/>
      <c r="M61" s="119"/>
      <c r="N61" s="118"/>
      <c r="O61" s="120"/>
      <c r="P61" s="118"/>
      <c r="Q61" s="119"/>
      <c r="R61" s="118"/>
      <c r="S61" s="119"/>
      <c r="T61" s="118"/>
      <c r="U61" s="119"/>
      <c r="V61" s="118"/>
      <c r="W61" s="119"/>
      <c r="X61" s="129" t="s">
        <v>20</v>
      </c>
      <c r="Y61" s="118"/>
      <c r="Z61" s="119"/>
      <c r="AA61" s="118"/>
      <c r="AB61" s="120"/>
      <c r="AC61" s="118"/>
      <c r="AD61" s="120"/>
      <c r="AE61" s="121"/>
      <c r="AF61" s="122"/>
      <c r="AG61" s="121"/>
      <c r="AH61" s="122"/>
      <c r="AI61" s="121"/>
      <c r="AJ61" s="122"/>
      <c r="AK61" s="121"/>
      <c r="AL61" s="122"/>
      <c r="AM61" s="121"/>
      <c r="AN61" s="122"/>
    </row>
    <row r="62" spans="1:40" ht="15" customHeight="1" x14ac:dyDescent="0.2">
      <c r="A62" s="131" t="s">
        <v>2</v>
      </c>
      <c r="B62" s="117">
        <v>45</v>
      </c>
      <c r="C62" s="123">
        <v>1</v>
      </c>
      <c r="D62" s="117">
        <v>23</v>
      </c>
      <c r="E62" s="123">
        <v>0</v>
      </c>
      <c r="F62" s="117">
        <v>19</v>
      </c>
      <c r="G62" s="123">
        <v>0</v>
      </c>
      <c r="H62" s="117">
        <v>20</v>
      </c>
      <c r="I62" s="123">
        <v>0</v>
      </c>
      <c r="J62" s="117">
        <v>24</v>
      </c>
      <c r="K62" s="123">
        <v>0</v>
      </c>
      <c r="L62" s="117">
        <v>22</v>
      </c>
      <c r="M62" s="123">
        <v>0</v>
      </c>
      <c r="N62" s="117">
        <v>30</v>
      </c>
      <c r="O62" s="124">
        <v>0</v>
      </c>
      <c r="P62" s="117">
        <v>12</v>
      </c>
      <c r="Q62" s="123">
        <v>2</v>
      </c>
      <c r="R62" s="117">
        <v>7</v>
      </c>
      <c r="S62" s="123">
        <v>3</v>
      </c>
      <c r="T62" s="117">
        <v>28</v>
      </c>
      <c r="U62" s="123">
        <v>2</v>
      </c>
      <c r="V62" s="117">
        <v>16</v>
      </c>
      <c r="W62" s="123">
        <v>1</v>
      </c>
      <c r="X62" s="131" t="s">
        <v>2</v>
      </c>
      <c r="Y62" s="117">
        <v>38</v>
      </c>
      <c r="Z62" s="123">
        <v>0</v>
      </c>
      <c r="AA62" s="117">
        <v>26</v>
      </c>
      <c r="AB62" s="124">
        <v>0</v>
      </c>
      <c r="AC62" s="117">
        <v>6</v>
      </c>
      <c r="AD62" s="124">
        <v>0</v>
      </c>
      <c r="AE62" s="125">
        <v>21</v>
      </c>
      <c r="AF62" s="126">
        <v>0</v>
      </c>
      <c r="AG62" s="125">
        <v>2</v>
      </c>
      <c r="AH62" s="126">
        <v>0</v>
      </c>
      <c r="AI62" s="125">
        <v>18</v>
      </c>
      <c r="AJ62" s="162">
        <v>0</v>
      </c>
      <c r="AK62" s="127">
        <v>4</v>
      </c>
      <c r="AL62" s="162">
        <v>0</v>
      </c>
      <c r="AM62" s="127">
        <v>24</v>
      </c>
      <c r="AN62" s="162">
        <v>0</v>
      </c>
    </row>
    <row r="63" spans="1:40" ht="15" customHeight="1" x14ac:dyDescent="0.2">
      <c r="A63" s="131" t="s">
        <v>4</v>
      </c>
      <c r="B63" s="117">
        <v>17</v>
      </c>
      <c r="C63" s="123">
        <v>1</v>
      </c>
      <c r="D63" s="117">
        <v>20</v>
      </c>
      <c r="E63" s="123">
        <v>0</v>
      </c>
      <c r="F63" s="117">
        <v>18</v>
      </c>
      <c r="G63" s="123">
        <v>0</v>
      </c>
      <c r="H63" s="117">
        <v>20</v>
      </c>
      <c r="I63" s="123">
        <v>0</v>
      </c>
      <c r="J63" s="117">
        <v>17</v>
      </c>
      <c r="K63" s="123">
        <v>0</v>
      </c>
      <c r="L63" s="117">
        <v>23</v>
      </c>
      <c r="M63" s="123">
        <v>0</v>
      </c>
      <c r="N63" s="117">
        <v>12</v>
      </c>
      <c r="O63" s="124">
        <v>0</v>
      </c>
      <c r="P63" s="117">
        <v>9</v>
      </c>
      <c r="Q63" s="123">
        <v>1</v>
      </c>
      <c r="R63" s="117">
        <v>20</v>
      </c>
      <c r="S63" s="123">
        <v>0</v>
      </c>
      <c r="T63" s="117">
        <v>5</v>
      </c>
      <c r="U63" s="123">
        <v>0</v>
      </c>
      <c r="V63" s="117">
        <v>45</v>
      </c>
      <c r="W63" s="123">
        <v>1</v>
      </c>
      <c r="X63" s="131" t="s">
        <v>4</v>
      </c>
      <c r="Y63" s="117">
        <v>7</v>
      </c>
      <c r="Z63" s="123">
        <v>0</v>
      </c>
      <c r="AA63" s="117">
        <v>6</v>
      </c>
      <c r="AB63" s="124">
        <v>0</v>
      </c>
      <c r="AC63" s="117">
        <v>18</v>
      </c>
      <c r="AD63" s="124">
        <v>0</v>
      </c>
      <c r="AE63" s="125">
        <v>3</v>
      </c>
      <c r="AF63" s="126">
        <v>0</v>
      </c>
      <c r="AG63" s="125">
        <v>14</v>
      </c>
      <c r="AH63" s="126">
        <v>0</v>
      </c>
      <c r="AI63" s="125">
        <v>4</v>
      </c>
      <c r="AJ63" s="162">
        <v>0</v>
      </c>
      <c r="AK63" s="127">
        <v>25</v>
      </c>
      <c r="AL63" s="162">
        <v>0</v>
      </c>
      <c r="AM63" s="127">
        <v>17</v>
      </c>
      <c r="AN63" s="162">
        <v>0</v>
      </c>
    </row>
    <row r="64" spans="1:40" ht="15" customHeight="1" x14ac:dyDescent="0.2">
      <c r="A64" s="131" t="s">
        <v>5</v>
      </c>
      <c r="B64" s="117">
        <v>19</v>
      </c>
      <c r="C64" s="123">
        <v>0</v>
      </c>
      <c r="D64" s="117">
        <v>24</v>
      </c>
      <c r="E64" s="123">
        <v>0</v>
      </c>
      <c r="F64" s="117">
        <v>15</v>
      </c>
      <c r="G64" s="123">
        <v>1</v>
      </c>
      <c r="H64" s="117">
        <v>16</v>
      </c>
      <c r="I64" s="123">
        <v>0</v>
      </c>
      <c r="J64" s="117">
        <v>23</v>
      </c>
      <c r="K64" s="123">
        <v>0</v>
      </c>
      <c r="L64" s="117">
        <v>17</v>
      </c>
      <c r="M64" s="123">
        <v>0</v>
      </c>
      <c r="N64" s="117">
        <v>11</v>
      </c>
      <c r="O64" s="124">
        <v>0</v>
      </c>
      <c r="P64" s="117">
        <v>16</v>
      </c>
      <c r="Q64" s="123">
        <v>2</v>
      </c>
      <c r="R64" s="117">
        <v>6</v>
      </c>
      <c r="S64" s="123">
        <v>0</v>
      </c>
      <c r="T64" s="117">
        <v>3</v>
      </c>
      <c r="U64" s="123">
        <v>0</v>
      </c>
      <c r="V64" s="117">
        <v>31</v>
      </c>
      <c r="W64" s="123">
        <v>3</v>
      </c>
      <c r="X64" s="131" t="s">
        <v>5</v>
      </c>
      <c r="Y64" s="117">
        <v>6</v>
      </c>
      <c r="Z64" s="123">
        <v>0</v>
      </c>
      <c r="AA64" s="117">
        <v>14</v>
      </c>
      <c r="AB64" s="124">
        <v>0</v>
      </c>
      <c r="AC64" s="117">
        <v>2</v>
      </c>
      <c r="AD64" s="124">
        <v>0</v>
      </c>
      <c r="AE64" s="125">
        <v>12</v>
      </c>
      <c r="AF64" s="126">
        <v>0</v>
      </c>
      <c r="AG64" s="125">
        <v>5</v>
      </c>
      <c r="AH64" s="126">
        <v>0</v>
      </c>
      <c r="AI64" s="125">
        <v>23</v>
      </c>
      <c r="AJ64" s="162">
        <v>0</v>
      </c>
      <c r="AK64" s="127">
        <v>19</v>
      </c>
      <c r="AL64" s="162">
        <v>0</v>
      </c>
      <c r="AM64" s="127">
        <v>34</v>
      </c>
      <c r="AN64" s="162">
        <v>0</v>
      </c>
    </row>
    <row r="65" spans="1:40" ht="15" customHeight="1" x14ac:dyDescent="0.2">
      <c r="A65" s="131" t="s">
        <v>6</v>
      </c>
      <c r="B65" s="117">
        <v>20</v>
      </c>
      <c r="C65" s="123">
        <v>0</v>
      </c>
      <c r="D65" s="117">
        <v>17</v>
      </c>
      <c r="E65" s="123">
        <v>0</v>
      </c>
      <c r="F65" s="117">
        <v>18</v>
      </c>
      <c r="G65" s="123">
        <v>0</v>
      </c>
      <c r="H65" s="117">
        <v>25</v>
      </c>
      <c r="I65" s="123">
        <v>0</v>
      </c>
      <c r="J65" s="117">
        <v>12</v>
      </c>
      <c r="K65" s="123">
        <v>1</v>
      </c>
      <c r="L65" s="117">
        <v>13</v>
      </c>
      <c r="M65" s="123">
        <v>0</v>
      </c>
      <c r="N65" s="117">
        <v>15</v>
      </c>
      <c r="O65" s="124">
        <v>0</v>
      </c>
      <c r="P65" s="117">
        <v>5</v>
      </c>
      <c r="Q65" s="123">
        <v>0</v>
      </c>
      <c r="R65" s="117">
        <v>3</v>
      </c>
      <c r="S65" s="123">
        <v>0</v>
      </c>
      <c r="T65" s="117">
        <v>4</v>
      </c>
      <c r="U65" s="123">
        <v>0</v>
      </c>
      <c r="V65" s="117">
        <v>67</v>
      </c>
      <c r="W65" s="123">
        <v>3</v>
      </c>
      <c r="X65" s="131" t="s">
        <v>6</v>
      </c>
      <c r="Y65" s="117">
        <v>13</v>
      </c>
      <c r="Z65" s="123">
        <v>0</v>
      </c>
      <c r="AA65" s="117">
        <v>5</v>
      </c>
      <c r="AB65" s="124">
        <v>0</v>
      </c>
      <c r="AC65" s="117">
        <v>12</v>
      </c>
      <c r="AD65" s="124">
        <v>0</v>
      </c>
      <c r="AE65" s="125">
        <v>6</v>
      </c>
      <c r="AF65" s="126">
        <v>0</v>
      </c>
      <c r="AG65" s="125">
        <v>20</v>
      </c>
      <c r="AH65" s="126">
        <v>2</v>
      </c>
      <c r="AI65" s="125">
        <v>24</v>
      </c>
      <c r="AJ65" s="162">
        <v>0</v>
      </c>
      <c r="AK65" s="127">
        <v>31</v>
      </c>
      <c r="AL65" s="162">
        <v>0</v>
      </c>
      <c r="AM65" s="127">
        <v>24</v>
      </c>
      <c r="AN65" s="162">
        <v>0</v>
      </c>
    </row>
    <row r="66" spans="1:40" ht="15" customHeight="1" x14ac:dyDescent="0.2">
      <c r="A66" s="131" t="s">
        <v>9</v>
      </c>
      <c r="B66" s="117">
        <v>2</v>
      </c>
      <c r="C66" s="123">
        <v>5</v>
      </c>
      <c r="D66" s="117">
        <v>4</v>
      </c>
      <c r="E66" s="123">
        <v>15</v>
      </c>
      <c r="F66" s="117">
        <v>0</v>
      </c>
      <c r="G66" s="123">
        <v>12</v>
      </c>
      <c r="H66" s="117">
        <v>0</v>
      </c>
      <c r="I66" s="123">
        <v>3</v>
      </c>
      <c r="J66" s="117">
        <v>0</v>
      </c>
      <c r="K66" s="123">
        <v>11</v>
      </c>
      <c r="L66" s="117">
        <v>0</v>
      </c>
      <c r="M66" s="123">
        <v>6</v>
      </c>
      <c r="N66" s="117">
        <v>0</v>
      </c>
      <c r="O66" s="124">
        <v>11</v>
      </c>
      <c r="P66" s="117">
        <v>0</v>
      </c>
      <c r="Q66" s="123">
        <v>13</v>
      </c>
      <c r="R66" s="117">
        <v>0</v>
      </c>
      <c r="S66" s="123">
        <v>16</v>
      </c>
      <c r="T66" s="117">
        <v>1</v>
      </c>
      <c r="U66" s="123">
        <v>12</v>
      </c>
      <c r="V66" s="117">
        <v>1</v>
      </c>
      <c r="W66" s="123">
        <v>9</v>
      </c>
      <c r="X66" s="131" t="s">
        <v>9</v>
      </c>
      <c r="Y66" s="117">
        <v>0</v>
      </c>
      <c r="Z66" s="123">
        <v>8</v>
      </c>
      <c r="AA66" s="117">
        <v>0</v>
      </c>
      <c r="AB66" s="124">
        <v>12</v>
      </c>
      <c r="AC66" s="117">
        <v>0</v>
      </c>
      <c r="AD66" s="124">
        <v>9</v>
      </c>
      <c r="AE66" s="125">
        <v>0</v>
      </c>
      <c r="AF66" s="126">
        <v>11</v>
      </c>
      <c r="AG66" s="125">
        <v>0</v>
      </c>
      <c r="AH66" s="126">
        <v>10</v>
      </c>
      <c r="AI66" s="125">
        <v>0</v>
      </c>
      <c r="AJ66" s="162">
        <v>2</v>
      </c>
      <c r="AK66" s="127">
        <v>1</v>
      </c>
      <c r="AL66" s="162">
        <v>6</v>
      </c>
      <c r="AM66" s="127">
        <v>3</v>
      </c>
      <c r="AN66" s="162">
        <v>13</v>
      </c>
    </row>
    <row r="67" spans="1:40" ht="15" customHeight="1" x14ac:dyDescent="0.2">
      <c r="A67" s="106" t="s">
        <v>10</v>
      </c>
      <c r="B67" s="65">
        <f>SUM(B62:B66)</f>
        <v>103</v>
      </c>
      <c r="C67" s="82">
        <f>SUM(C62:C66)</f>
        <v>7</v>
      </c>
      <c r="D67" s="65">
        <f>SUM(D62:D66)</f>
        <v>88</v>
      </c>
      <c r="E67" s="82">
        <v>11</v>
      </c>
      <c r="F67" s="65">
        <f t="shared" ref="F67:G67" si="13">SUM(F62:F66)</f>
        <v>70</v>
      </c>
      <c r="G67" s="82">
        <f t="shared" si="13"/>
        <v>13</v>
      </c>
      <c r="H67" s="65">
        <f>SUM(H62:H66)</f>
        <v>81</v>
      </c>
      <c r="I67" s="82">
        <f>SUM(I62:I66)</f>
        <v>3</v>
      </c>
      <c r="J67" s="65">
        <f t="shared" ref="J67:O67" si="14">SUM(J62:J66)</f>
        <v>76</v>
      </c>
      <c r="K67" s="82">
        <f t="shared" si="14"/>
        <v>12</v>
      </c>
      <c r="L67" s="65">
        <f t="shared" si="14"/>
        <v>75</v>
      </c>
      <c r="M67" s="82">
        <f t="shared" si="14"/>
        <v>6</v>
      </c>
      <c r="N67" s="65">
        <f t="shared" si="14"/>
        <v>68</v>
      </c>
      <c r="O67" s="67">
        <f t="shared" si="14"/>
        <v>11</v>
      </c>
      <c r="P67" s="65">
        <v>42</v>
      </c>
      <c r="Q67" s="82">
        <v>18</v>
      </c>
      <c r="R67" s="65">
        <f t="shared" ref="R67:W67" si="15">SUM(R62:R66)</f>
        <v>36</v>
      </c>
      <c r="S67" s="82">
        <f t="shared" si="15"/>
        <v>19</v>
      </c>
      <c r="T67" s="65">
        <f t="shared" si="15"/>
        <v>41</v>
      </c>
      <c r="U67" s="82">
        <f t="shared" si="15"/>
        <v>14</v>
      </c>
      <c r="V67" s="65">
        <f t="shared" si="15"/>
        <v>160</v>
      </c>
      <c r="W67" s="82">
        <f t="shared" si="15"/>
        <v>17</v>
      </c>
      <c r="X67" s="106" t="s">
        <v>10</v>
      </c>
      <c r="Y67" s="65">
        <v>37</v>
      </c>
      <c r="Z67" s="82">
        <v>8</v>
      </c>
      <c r="AA67" s="65">
        <f>SUM(AA62:AA66)</f>
        <v>51</v>
      </c>
      <c r="AB67" s="67">
        <f>SUM(AB62:AB66)</f>
        <v>12</v>
      </c>
      <c r="AC67" s="65">
        <f>SUM(AC62:AC66)</f>
        <v>38</v>
      </c>
      <c r="AD67" s="67">
        <f>SUM(AD62:AD66)</f>
        <v>9</v>
      </c>
      <c r="AE67" s="74">
        <f t="shared" ref="AE67:AN67" si="16">SUM(AE62:AE66)</f>
        <v>42</v>
      </c>
      <c r="AF67" s="75">
        <f t="shared" si="16"/>
        <v>11</v>
      </c>
      <c r="AG67" s="74">
        <f t="shared" si="16"/>
        <v>41</v>
      </c>
      <c r="AH67" s="75">
        <f t="shared" si="16"/>
        <v>12</v>
      </c>
      <c r="AI67" s="74">
        <f t="shared" si="16"/>
        <v>69</v>
      </c>
      <c r="AJ67" s="75">
        <f t="shared" si="16"/>
        <v>2</v>
      </c>
      <c r="AK67" s="74">
        <f t="shared" si="16"/>
        <v>80</v>
      </c>
      <c r="AL67" s="75">
        <f t="shared" si="16"/>
        <v>6</v>
      </c>
      <c r="AM67" s="74">
        <f t="shared" si="16"/>
        <v>102</v>
      </c>
      <c r="AN67" s="75">
        <f t="shared" si="16"/>
        <v>13</v>
      </c>
    </row>
    <row r="68" spans="1:40" ht="15" customHeight="1" x14ac:dyDescent="0.2">
      <c r="A68" s="132" t="s">
        <v>31</v>
      </c>
      <c r="B68" s="68">
        <f>B11+B18+B25+B32+B39+B46+B53+B60+B67</f>
        <v>1492</v>
      </c>
      <c r="C68" s="116">
        <f>C11+C18+C25+C32+C39+C46+C53+C60+C67</f>
        <v>14</v>
      </c>
      <c r="D68" s="68">
        <f>D11+D18+D25+D32+D39+D46+D53+D60+D67</f>
        <v>1455</v>
      </c>
      <c r="E68" s="116">
        <f>E11+E18+E25+E32+E39+E46+E53+E60+E67</f>
        <v>20</v>
      </c>
      <c r="F68" s="69">
        <f>F67+F60+F53+F46+F39+F32+F25+F18+F11</f>
        <v>1509</v>
      </c>
      <c r="G68" s="116">
        <f>G67+G60+G53+G46+G39+G32+G25+G18+G11</f>
        <v>24</v>
      </c>
      <c r="H68" s="68">
        <f>H11+H18+H25+H32+H39+H46+H53+H60+H67</f>
        <v>1554</v>
      </c>
      <c r="I68" s="116">
        <f>I11+I18+I25+I32+I39+I46+I53+I60+I67</f>
        <v>14</v>
      </c>
      <c r="J68" s="69">
        <f>J67+J60+J53+J46+J39+J32+J25+J18+J11</f>
        <v>1393</v>
      </c>
      <c r="K68" s="116">
        <f>K67+K60+K53+K46+K39+K32+K25+K18+K11</f>
        <v>25</v>
      </c>
      <c r="L68" s="68">
        <f t="shared" ref="L68:M68" si="17">L11+L18+L25+L32+L39+L46+L53+L60+L67</f>
        <v>1359</v>
      </c>
      <c r="M68" s="116">
        <f t="shared" si="17"/>
        <v>17</v>
      </c>
      <c r="N68" s="68">
        <f>N11+N18+N25+N32+N39+N46+N53+N60+N67</f>
        <v>1242</v>
      </c>
      <c r="O68" s="116">
        <f>O11+O18+O25+O32+O39+O46+O53+O60+O67</f>
        <v>26</v>
      </c>
      <c r="P68" s="68">
        <v>1272</v>
      </c>
      <c r="Q68" s="116">
        <v>35</v>
      </c>
      <c r="R68" s="68">
        <v>1353</v>
      </c>
      <c r="S68" s="116">
        <v>29</v>
      </c>
      <c r="T68" s="68">
        <v>1492</v>
      </c>
      <c r="U68" s="116">
        <v>22</v>
      </c>
      <c r="V68" s="68">
        <f>V11+V18+V25+V32+V39+V46+V53+V67+V60</f>
        <v>1572</v>
      </c>
      <c r="W68" s="116">
        <f>W11+W18+W25+W32+W39+W46+W53+W67</f>
        <v>30</v>
      </c>
      <c r="X68" s="132" t="s">
        <v>31</v>
      </c>
      <c r="Y68" s="68">
        <v>1709</v>
      </c>
      <c r="Z68" s="69">
        <v>29</v>
      </c>
      <c r="AA68" s="68">
        <f>SUM(AA11,AA18,AA25,AA32,AA39,AA46,AA53,AA67)</f>
        <v>1842</v>
      </c>
      <c r="AB68" s="69">
        <f>SUM(AB11,AB18,AB25,AB32,AB39,AB46,AB53,AB67)</f>
        <v>18</v>
      </c>
      <c r="AC68" s="68">
        <f>SUM(AC11,AC18,AC25,AC32,AC39,AC46,AC53,AC67)</f>
        <v>1895</v>
      </c>
      <c r="AD68" s="69">
        <f>SUM(AD11,AD18,AD25,AD32,AD39,AD46,AD53,AD67)</f>
        <v>43</v>
      </c>
      <c r="AE68" s="76">
        <f t="shared" ref="AE68:AN68" si="18">SUM(AE11,AE18,AE25,AE32,AE39,AE46,AE53,AE67)</f>
        <v>1913</v>
      </c>
      <c r="AF68" s="77">
        <f t="shared" si="18"/>
        <v>28</v>
      </c>
      <c r="AG68" s="76">
        <f t="shared" si="18"/>
        <v>1941</v>
      </c>
      <c r="AH68" s="77">
        <f t="shared" si="18"/>
        <v>38</v>
      </c>
      <c r="AI68" s="76">
        <f t="shared" si="18"/>
        <v>1852</v>
      </c>
      <c r="AJ68" s="77">
        <f t="shared" si="18"/>
        <v>15</v>
      </c>
      <c r="AK68" s="76">
        <f t="shared" si="18"/>
        <v>1706</v>
      </c>
      <c r="AL68" s="77">
        <f t="shared" si="18"/>
        <v>26</v>
      </c>
      <c r="AM68" s="76">
        <f t="shared" si="18"/>
        <v>1619</v>
      </c>
      <c r="AN68" s="77">
        <f t="shared" si="18"/>
        <v>39</v>
      </c>
    </row>
    <row r="69" spans="1:40" ht="15" customHeight="1" thickBot="1" x14ac:dyDescent="0.25">
      <c r="A69" s="133" t="s">
        <v>14</v>
      </c>
      <c r="B69" s="354">
        <f>B68+C68</f>
        <v>1506</v>
      </c>
      <c r="C69" s="339"/>
      <c r="D69" s="354">
        <f>D68+E68</f>
        <v>1475</v>
      </c>
      <c r="E69" s="339"/>
      <c r="F69" s="354">
        <f>F68+G68</f>
        <v>1533</v>
      </c>
      <c r="G69" s="355"/>
      <c r="H69" s="354">
        <f>H68+I68</f>
        <v>1568</v>
      </c>
      <c r="I69" s="339"/>
      <c r="J69" s="354">
        <f>J68+K68</f>
        <v>1418</v>
      </c>
      <c r="K69" s="355"/>
      <c r="L69" s="354">
        <f>L68+M68</f>
        <v>1376</v>
      </c>
      <c r="M69" s="339"/>
      <c r="N69" s="354">
        <f>N68+O68</f>
        <v>1268</v>
      </c>
      <c r="O69" s="339"/>
      <c r="P69" s="354">
        <v>1307</v>
      </c>
      <c r="Q69" s="355"/>
      <c r="R69" s="354">
        <v>1382</v>
      </c>
      <c r="S69" s="355"/>
      <c r="T69" s="354">
        <v>1514</v>
      </c>
      <c r="U69" s="355"/>
      <c r="V69" s="354">
        <f>V68+W68</f>
        <v>1602</v>
      </c>
      <c r="W69" s="355"/>
      <c r="X69" s="133" t="s">
        <v>14</v>
      </c>
      <c r="Y69" s="356">
        <v>1738</v>
      </c>
      <c r="Z69" s="357"/>
      <c r="AA69" s="354">
        <f>SUM(AA68,AB68)</f>
        <v>1860</v>
      </c>
      <c r="AB69" s="358"/>
      <c r="AC69" s="354">
        <f>SUM(AC68,AD68)</f>
        <v>1938</v>
      </c>
      <c r="AD69" s="358"/>
      <c r="AE69" s="78">
        <f>SUM(AE68:AF68)</f>
        <v>1941</v>
      </c>
      <c r="AF69" s="79"/>
      <c r="AG69" s="78">
        <f>SUM(AG68:AH68)</f>
        <v>1979</v>
      </c>
      <c r="AH69" s="79"/>
      <c r="AI69" s="78">
        <f>SUM(AI68:AJ68)</f>
        <v>1867</v>
      </c>
      <c r="AJ69" s="79"/>
      <c r="AK69" s="78">
        <f>SUM(AK68:AL68)</f>
        <v>1732</v>
      </c>
      <c r="AL69" s="79"/>
      <c r="AM69" s="78">
        <f>SUM(AM68:AN68)</f>
        <v>1658</v>
      </c>
      <c r="AN69" s="79"/>
    </row>
    <row r="70" spans="1:40" x14ac:dyDescent="0.2">
      <c r="L70" s="43"/>
      <c r="M70" s="43"/>
    </row>
    <row r="71" spans="1:40" x14ac:dyDescent="0.2">
      <c r="A71" s="141" t="s">
        <v>204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40" x14ac:dyDescent="0.2">
      <c r="A72" s="141" t="s">
        <v>205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40" x14ac:dyDescent="0.2">
      <c r="A73" s="143" t="s">
        <v>206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143"/>
      <c r="M73" s="143"/>
      <c r="N73" s="115"/>
      <c r="O73" s="115"/>
      <c r="P73" s="115"/>
      <c r="Q73" s="115"/>
      <c r="R73" s="115"/>
      <c r="S73" s="115"/>
      <c r="T73" s="115"/>
      <c r="U73" s="115"/>
      <c r="V73" s="144"/>
      <c r="W73" s="115"/>
      <c r="X73" s="88"/>
      <c r="Y73" s="88"/>
      <c r="Z73" s="88"/>
      <c r="AA73" s="88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</row>
    <row r="74" spans="1:40" x14ac:dyDescent="0.2">
      <c r="A74" s="142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1:40" x14ac:dyDescent="0.2">
      <c r="A75" s="142" t="s">
        <v>202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142"/>
      <c r="M75" s="142"/>
      <c r="N75" s="115"/>
      <c r="O75" s="115"/>
      <c r="P75" s="115"/>
      <c r="Q75" s="115"/>
      <c r="R75" s="115"/>
      <c r="S75" s="115"/>
      <c r="T75" s="115"/>
      <c r="U75" s="115"/>
      <c r="V75" s="142"/>
      <c r="W75" s="115"/>
      <c r="X75" s="88"/>
      <c r="Y75" s="88"/>
      <c r="Z75" s="88"/>
      <c r="AA75" s="88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</row>
    <row r="76" spans="1:40" x14ac:dyDescent="0.2">
      <c r="A76" s="142" t="s">
        <v>207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142"/>
      <c r="M76" s="142"/>
      <c r="N76" s="115"/>
      <c r="O76" s="115"/>
      <c r="P76" s="115"/>
      <c r="Q76" s="115"/>
      <c r="R76" s="115"/>
      <c r="S76" s="115"/>
      <c r="T76" s="115"/>
      <c r="U76" s="115"/>
      <c r="V76" s="142"/>
      <c r="W76" s="115"/>
      <c r="X76" s="88"/>
      <c r="Y76" s="88"/>
      <c r="Z76" s="88"/>
      <c r="AA76" s="88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</row>
  </sheetData>
  <mergeCells count="28">
    <mergeCell ref="B3:C3"/>
    <mergeCell ref="B69:C69"/>
    <mergeCell ref="N3:O3"/>
    <mergeCell ref="N69:O69"/>
    <mergeCell ref="P3:Q3"/>
    <mergeCell ref="P69:Q69"/>
    <mergeCell ref="F3:G3"/>
    <mergeCell ref="F69:G69"/>
    <mergeCell ref="H3:I3"/>
    <mergeCell ref="H69:I69"/>
    <mergeCell ref="J3:K3"/>
    <mergeCell ref="J69:K69"/>
    <mergeCell ref="D3:E3"/>
    <mergeCell ref="D69:E69"/>
    <mergeCell ref="Y3:Z3"/>
    <mergeCell ref="AC3:AD3"/>
    <mergeCell ref="T69:U69"/>
    <mergeCell ref="V69:W69"/>
    <mergeCell ref="Y69:Z69"/>
    <mergeCell ref="AA69:AB69"/>
    <mergeCell ref="AC69:AD69"/>
    <mergeCell ref="AA3:AB3"/>
    <mergeCell ref="T3:U3"/>
    <mergeCell ref="R3:S3"/>
    <mergeCell ref="R69:S69"/>
    <mergeCell ref="L3:M3"/>
    <mergeCell ref="L69:M69"/>
    <mergeCell ref="V3:W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30"/>
  <sheetViews>
    <sheetView zoomScaleNormal="100" workbookViewId="0">
      <pane ySplit="4" topLeftCell="A5" activePane="bottomLeft" state="frozen"/>
      <selection activeCell="B1" sqref="B1"/>
      <selection pane="bottomLeft" activeCell="R14" sqref="R14"/>
    </sheetView>
  </sheetViews>
  <sheetFormatPr defaultRowHeight="15" customHeight="1" x14ac:dyDescent="0.2"/>
  <cols>
    <col min="1" max="1" width="24.7109375" customWidth="1"/>
    <col min="2" max="11" width="10" style="43" bestFit="1" customWidth="1"/>
    <col min="12" max="12" width="11.140625" style="43" customWidth="1"/>
    <col min="13" max="13" width="11.5703125" style="43" customWidth="1"/>
    <col min="14" max="25" width="10" style="43" bestFit="1" customWidth="1"/>
    <col min="26" max="26" width="10.42578125" style="203" customWidth="1"/>
    <col min="27" max="27" width="10" style="203" customWidth="1"/>
    <col min="28" max="32" width="10" style="43" customWidth="1"/>
    <col min="33" max="37" width="10" style="43" bestFit="1" customWidth="1"/>
    <col min="38" max="38" width="4.5703125" hidden="1" customWidth="1"/>
  </cols>
  <sheetData>
    <row r="1" spans="1:40" ht="30.75" customHeight="1" x14ac:dyDescent="0.2">
      <c r="A1" s="168" t="s">
        <v>238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40" ht="15" customHeight="1" thickBot="1" x14ac:dyDescent="0.25"/>
    <row r="3" spans="1:40" s="183" customFormat="1" ht="28.5" customHeight="1" thickBot="1" x14ac:dyDescent="0.25">
      <c r="A3" s="184" t="s">
        <v>25</v>
      </c>
      <c r="B3" s="359" t="s">
        <v>235</v>
      </c>
      <c r="C3" s="360"/>
      <c r="D3" s="359" t="s">
        <v>234</v>
      </c>
      <c r="E3" s="360"/>
      <c r="F3" s="359" t="s">
        <v>233</v>
      </c>
      <c r="G3" s="360"/>
      <c r="H3" s="359" t="s">
        <v>232</v>
      </c>
      <c r="I3" s="360"/>
      <c r="J3" s="359" t="s">
        <v>229</v>
      </c>
      <c r="K3" s="360"/>
      <c r="L3" s="359" t="s">
        <v>224</v>
      </c>
      <c r="M3" s="360"/>
      <c r="N3" s="364" t="s">
        <v>221</v>
      </c>
      <c r="O3" s="360"/>
      <c r="P3" s="359" t="s">
        <v>217</v>
      </c>
      <c r="Q3" s="361"/>
      <c r="R3" s="359" t="s">
        <v>215</v>
      </c>
      <c r="S3" s="361"/>
      <c r="T3" s="364" t="s">
        <v>209</v>
      </c>
      <c r="U3" s="364"/>
      <c r="V3" s="359" t="s">
        <v>194</v>
      </c>
      <c r="W3" s="361"/>
      <c r="X3" s="364" t="s">
        <v>186</v>
      </c>
      <c r="Y3" s="364"/>
      <c r="Z3" s="359" t="s">
        <v>184</v>
      </c>
      <c r="AA3" s="361"/>
      <c r="AB3" s="362" t="s">
        <v>177</v>
      </c>
      <c r="AC3" s="363"/>
      <c r="AD3" s="179" t="s">
        <v>26</v>
      </c>
      <c r="AE3" s="180"/>
      <c r="AF3" s="181" t="s">
        <v>27</v>
      </c>
      <c r="AG3" s="182"/>
      <c r="AH3" s="179" t="s">
        <v>28</v>
      </c>
      <c r="AI3" s="180"/>
      <c r="AJ3" s="181" t="s">
        <v>29</v>
      </c>
      <c r="AK3" s="182"/>
      <c r="AL3" s="179" t="s">
        <v>30</v>
      </c>
      <c r="AM3" s="180"/>
    </row>
    <row r="4" spans="1:40" s="6" customFormat="1" ht="21.75" customHeight="1" thickTop="1" x14ac:dyDescent="0.2">
      <c r="A4" s="306" t="s">
        <v>75</v>
      </c>
      <c r="B4" s="309" t="s">
        <v>23</v>
      </c>
      <c r="C4" s="308" t="s">
        <v>24</v>
      </c>
      <c r="D4" s="309" t="s">
        <v>23</v>
      </c>
      <c r="E4" s="308" t="s">
        <v>24</v>
      </c>
      <c r="F4" s="309" t="s">
        <v>23</v>
      </c>
      <c r="G4" s="308" t="s">
        <v>24</v>
      </c>
      <c r="H4" s="309" t="s">
        <v>23</v>
      </c>
      <c r="I4" s="308" t="s">
        <v>24</v>
      </c>
      <c r="J4" s="309" t="s">
        <v>23</v>
      </c>
      <c r="K4" s="308" t="s">
        <v>24</v>
      </c>
      <c r="L4" s="307" t="s">
        <v>23</v>
      </c>
      <c r="M4" s="308" t="s">
        <v>24</v>
      </c>
      <c r="N4" s="307" t="s">
        <v>23</v>
      </c>
      <c r="O4" s="308" t="s">
        <v>24</v>
      </c>
      <c r="P4" s="309" t="s">
        <v>23</v>
      </c>
      <c r="Q4" s="308" t="s">
        <v>24</v>
      </c>
      <c r="R4" s="309" t="s">
        <v>23</v>
      </c>
      <c r="S4" s="308" t="s">
        <v>24</v>
      </c>
      <c r="T4" s="307" t="s">
        <v>23</v>
      </c>
      <c r="U4" s="307" t="s">
        <v>24</v>
      </c>
      <c r="V4" s="309" t="s">
        <v>23</v>
      </c>
      <c r="W4" s="308" t="s">
        <v>24</v>
      </c>
      <c r="X4" s="307" t="s">
        <v>23</v>
      </c>
      <c r="Y4" s="307" t="s">
        <v>24</v>
      </c>
      <c r="Z4" s="309" t="s">
        <v>23</v>
      </c>
      <c r="AA4" s="308" t="s">
        <v>24</v>
      </c>
      <c r="AB4" s="310" t="s">
        <v>23</v>
      </c>
      <c r="AC4" s="311" t="s">
        <v>24</v>
      </c>
      <c r="AD4" s="312" t="s">
        <v>23</v>
      </c>
      <c r="AE4" s="313" t="s">
        <v>24</v>
      </c>
      <c r="AF4" s="314" t="s">
        <v>23</v>
      </c>
      <c r="AG4" s="315" t="s">
        <v>24</v>
      </c>
      <c r="AH4" s="312" t="s">
        <v>23</v>
      </c>
      <c r="AI4" s="313" t="s">
        <v>24</v>
      </c>
      <c r="AJ4" s="314" t="s">
        <v>23</v>
      </c>
      <c r="AK4" s="315" t="s">
        <v>24</v>
      </c>
      <c r="AL4" s="312" t="s">
        <v>23</v>
      </c>
      <c r="AM4" s="313" t="s">
        <v>24</v>
      </c>
      <c r="AN4" s="21" t="s">
        <v>164</v>
      </c>
    </row>
    <row r="5" spans="1:40" ht="15" customHeight="1" x14ac:dyDescent="0.2">
      <c r="A5" s="8" t="s">
        <v>97</v>
      </c>
      <c r="B5" s="272"/>
      <c r="C5" s="218"/>
      <c r="D5" s="272"/>
      <c r="E5" s="218"/>
      <c r="F5" s="272"/>
      <c r="G5" s="218"/>
      <c r="H5" s="272"/>
      <c r="I5" s="218"/>
      <c r="J5" s="272">
        <v>0</v>
      </c>
      <c r="K5" s="218"/>
      <c r="L5" s="272">
        <v>0</v>
      </c>
      <c r="M5" s="218">
        <v>0</v>
      </c>
      <c r="N5" s="265">
        <v>0</v>
      </c>
      <c r="O5" s="221">
        <v>0</v>
      </c>
      <c r="P5" s="217">
        <v>0</v>
      </c>
      <c r="Q5" s="218">
        <v>0</v>
      </c>
      <c r="R5" s="217">
        <v>0</v>
      </c>
      <c r="S5" s="218">
        <v>0</v>
      </c>
      <c r="T5" s="236">
        <v>0</v>
      </c>
      <c r="U5" s="185">
        <v>0</v>
      </c>
      <c r="V5" s="217">
        <v>0</v>
      </c>
      <c r="W5" s="218">
        <v>0</v>
      </c>
      <c r="X5" s="236">
        <v>0</v>
      </c>
      <c r="Y5" s="185">
        <v>0</v>
      </c>
      <c r="Z5" s="217">
        <v>0</v>
      </c>
      <c r="AA5" s="218">
        <v>0</v>
      </c>
      <c r="AB5" s="207">
        <v>0</v>
      </c>
      <c r="AC5" s="192">
        <v>0</v>
      </c>
      <c r="AD5" s="27">
        <v>1</v>
      </c>
      <c r="AE5" s="28">
        <v>0</v>
      </c>
      <c r="AF5" s="29">
        <v>1</v>
      </c>
      <c r="AG5" s="30">
        <v>0</v>
      </c>
      <c r="AH5" s="27">
        <v>1</v>
      </c>
      <c r="AI5" s="28">
        <v>0</v>
      </c>
      <c r="AJ5" s="29">
        <v>1</v>
      </c>
      <c r="AK5" s="30">
        <v>0</v>
      </c>
      <c r="AL5" s="27">
        <v>0</v>
      </c>
      <c r="AM5" s="28">
        <v>0</v>
      </c>
      <c r="AN5" s="22" t="s">
        <v>37</v>
      </c>
    </row>
    <row r="6" spans="1:40" ht="15" customHeight="1" x14ac:dyDescent="0.2">
      <c r="A6" s="9" t="s">
        <v>98</v>
      </c>
      <c r="B6" s="273">
        <v>1</v>
      </c>
      <c r="C6" s="220"/>
      <c r="D6" s="273">
        <v>1</v>
      </c>
      <c r="E6" s="220"/>
      <c r="F6" s="273"/>
      <c r="G6" s="220"/>
      <c r="H6" s="273"/>
      <c r="I6" s="220"/>
      <c r="J6" s="273">
        <v>1</v>
      </c>
      <c r="K6" s="220"/>
      <c r="L6" s="273">
        <v>1</v>
      </c>
      <c r="M6" s="220">
        <v>0</v>
      </c>
      <c r="N6" s="266">
        <v>1</v>
      </c>
      <c r="O6" s="220">
        <v>0</v>
      </c>
      <c r="P6" s="219">
        <v>1</v>
      </c>
      <c r="Q6" s="220">
        <v>0</v>
      </c>
      <c r="R6" s="219">
        <v>0</v>
      </c>
      <c r="S6" s="220">
        <v>0</v>
      </c>
      <c r="T6" s="237">
        <v>0</v>
      </c>
      <c r="U6" s="186">
        <v>0</v>
      </c>
      <c r="V6" s="219">
        <v>1</v>
      </c>
      <c r="W6" s="220">
        <v>0</v>
      </c>
      <c r="X6" s="237">
        <v>0</v>
      </c>
      <c r="Y6" s="186">
        <v>0</v>
      </c>
      <c r="Z6" s="219">
        <v>0</v>
      </c>
      <c r="AA6" s="220">
        <v>0</v>
      </c>
      <c r="AB6" s="208">
        <v>0</v>
      </c>
      <c r="AC6" s="193">
        <v>0</v>
      </c>
      <c r="AD6" s="31">
        <v>0</v>
      </c>
      <c r="AE6" s="32">
        <v>0</v>
      </c>
      <c r="AF6" s="33">
        <v>0</v>
      </c>
      <c r="AG6" s="34">
        <v>0</v>
      </c>
      <c r="AH6" s="31">
        <v>0</v>
      </c>
      <c r="AI6" s="32">
        <v>0</v>
      </c>
      <c r="AJ6" s="33">
        <v>0</v>
      </c>
      <c r="AK6" s="34">
        <v>0</v>
      </c>
      <c r="AL6" s="31">
        <v>0</v>
      </c>
      <c r="AM6" s="32">
        <v>0</v>
      </c>
      <c r="AN6" s="23" t="s">
        <v>99</v>
      </c>
    </row>
    <row r="7" spans="1:40" ht="15" customHeight="1" x14ac:dyDescent="0.2">
      <c r="A7" s="8" t="s">
        <v>100</v>
      </c>
      <c r="B7" s="274">
        <v>1</v>
      </c>
      <c r="C7" s="221"/>
      <c r="D7" s="274">
        <v>1</v>
      </c>
      <c r="E7" s="221"/>
      <c r="F7" s="274">
        <v>5</v>
      </c>
      <c r="G7" s="221"/>
      <c r="H7" s="274">
        <v>3</v>
      </c>
      <c r="I7" s="221"/>
      <c r="J7" s="274">
        <v>2</v>
      </c>
      <c r="K7" s="221"/>
      <c r="L7" s="274">
        <v>3</v>
      </c>
      <c r="M7" s="221">
        <v>0</v>
      </c>
      <c r="N7" s="265">
        <v>0</v>
      </c>
      <c r="O7" s="221">
        <v>0</v>
      </c>
      <c r="P7" s="217">
        <v>0</v>
      </c>
      <c r="Q7" s="221">
        <v>0</v>
      </c>
      <c r="R7" s="217">
        <v>0</v>
      </c>
      <c r="S7" s="221">
        <v>0</v>
      </c>
      <c r="T7" s="236">
        <v>3</v>
      </c>
      <c r="U7" s="187">
        <v>0</v>
      </c>
      <c r="V7" s="217">
        <v>2</v>
      </c>
      <c r="W7" s="221">
        <v>0</v>
      </c>
      <c r="X7" s="236">
        <v>1</v>
      </c>
      <c r="Y7" s="187">
        <v>0</v>
      </c>
      <c r="Z7" s="217">
        <v>3</v>
      </c>
      <c r="AA7" s="221">
        <v>0</v>
      </c>
      <c r="AB7" s="194">
        <v>7</v>
      </c>
      <c r="AC7" s="194">
        <v>0</v>
      </c>
      <c r="AD7" s="29">
        <v>6</v>
      </c>
      <c r="AE7" s="28">
        <v>0</v>
      </c>
      <c r="AF7" s="29">
        <v>6</v>
      </c>
      <c r="AG7" s="30">
        <v>0</v>
      </c>
      <c r="AH7" s="27">
        <v>1</v>
      </c>
      <c r="AI7" s="28">
        <v>0</v>
      </c>
      <c r="AJ7" s="29">
        <v>2</v>
      </c>
      <c r="AK7" s="30">
        <v>0</v>
      </c>
      <c r="AL7" s="27">
        <v>1</v>
      </c>
      <c r="AM7" s="28">
        <v>0</v>
      </c>
      <c r="AN7" s="22" t="s">
        <v>38</v>
      </c>
    </row>
    <row r="8" spans="1:40" ht="15" customHeight="1" x14ac:dyDescent="0.2">
      <c r="A8" s="9" t="s">
        <v>101</v>
      </c>
      <c r="B8" s="273">
        <v>1</v>
      </c>
      <c r="C8" s="220"/>
      <c r="D8" s="273"/>
      <c r="E8" s="220"/>
      <c r="F8" s="273"/>
      <c r="G8" s="220"/>
      <c r="H8" s="273"/>
      <c r="I8" s="220"/>
      <c r="J8" s="273">
        <v>0</v>
      </c>
      <c r="K8" s="220"/>
      <c r="L8" s="273">
        <v>0</v>
      </c>
      <c r="M8" s="220">
        <v>0</v>
      </c>
      <c r="N8" s="266">
        <v>0</v>
      </c>
      <c r="O8" s="220">
        <v>0</v>
      </c>
      <c r="P8" s="219">
        <v>0</v>
      </c>
      <c r="Q8" s="220">
        <v>0</v>
      </c>
      <c r="R8" s="219">
        <v>0</v>
      </c>
      <c r="S8" s="220">
        <v>0</v>
      </c>
      <c r="T8" s="237">
        <v>1</v>
      </c>
      <c r="U8" s="186">
        <v>0</v>
      </c>
      <c r="V8" s="219">
        <v>0</v>
      </c>
      <c r="W8" s="220">
        <v>0</v>
      </c>
      <c r="X8" s="237">
        <v>0</v>
      </c>
      <c r="Y8" s="186">
        <v>0</v>
      </c>
      <c r="Z8" s="219">
        <v>0</v>
      </c>
      <c r="AA8" s="220">
        <v>0</v>
      </c>
      <c r="AB8" s="208">
        <v>0</v>
      </c>
      <c r="AC8" s="193">
        <v>0</v>
      </c>
      <c r="AD8" s="31">
        <v>1</v>
      </c>
      <c r="AE8" s="32">
        <v>0</v>
      </c>
      <c r="AF8" s="33">
        <v>0</v>
      </c>
      <c r="AG8" s="34">
        <v>0</v>
      </c>
      <c r="AH8" s="31">
        <v>0</v>
      </c>
      <c r="AI8" s="32">
        <v>0</v>
      </c>
      <c r="AJ8" s="33">
        <v>0</v>
      </c>
      <c r="AK8" s="34">
        <v>0</v>
      </c>
      <c r="AL8" s="31">
        <v>0</v>
      </c>
      <c r="AM8" s="32">
        <v>0</v>
      </c>
      <c r="AN8" s="23" t="s">
        <v>102</v>
      </c>
    </row>
    <row r="9" spans="1:40" ht="15" customHeight="1" x14ac:dyDescent="0.2">
      <c r="A9" s="8" t="s">
        <v>103</v>
      </c>
      <c r="B9" s="274">
        <v>39</v>
      </c>
      <c r="C9" s="221"/>
      <c r="D9" s="274">
        <v>44</v>
      </c>
      <c r="E9" s="221"/>
      <c r="F9" s="274">
        <v>41</v>
      </c>
      <c r="G9" s="221"/>
      <c r="H9" s="274">
        <v>37</v>
      </c>
      <c r="I9" s="221"/>
      <c r="J9" s="274">
        <v>24</v>
      </c>
      <c r="K9" s="221"/>
      <c r="L9" s="274">
        <v>13</v>
      </c>
      <c r="M9" s="221">
        <v>0</v>
      </c>
      <c r="N9" s="265">
        <v>9</v>
      </c>
      <c r="O9" s="221">
        <v>0</v>
      </c>
      <c r="P9" s="217">
        <v>8</v>
      </c>
      <c r="Q9" s="249">
        <v>0</v>
      </c>
      <c r="R9" s="217">
        <v>8</v>
      </c>
      <c r="S9" s="249">
        <v>0</v>
      </c>
      <c r="T9" s="236">
        <v>7</v>
      </c>
      <c r="U9" s="234">
        <v>0</v>
      </c>
      <c r="V9" s="217">
        <v>6</v>
      </c>
      <c r="W9" s="221">
        <v>0</v>
      </c>
      <c r="X9" s="236">
        <v>4</v>
      </c>
      <c r="Y9" s="187">
        <v>0</v>
      </c>
      <c r="Z9" s="217">
        <v>2</v>
      </c>
      <c r="AA9" s="221">
        <v>0</v>
      </c>
      <c r="AB9" s="194">
        <v>2</v>
      </c>
      <c r="AC9" s="192">
        <v>0</v>
      </c>
      <c r="AD9" s="27">
        <v>5</v>
      </c>
      <c r="AE9" s="28">
        <v>0</v>
      </c>
      <c r="AF9" s="29">
        <v>6</v>
      </c>
      <c r="AG9" s="30">
        <v>0</v>
      </c>
      <c r="AH9" s="27">
        <v>7</v>
      </c>
      <c r="AI9" s="28">
        <v>0</v>
      </c>
      <c r="AJ9" s="29">
        <v>7</v>
      </c>
      <c r="AK9" s="30">
        <v>0</v>
      </c>
      <c r="AL9" s="27">
        <v>4</v>
      </c>
      <c r="AM9" s="28">
        <v>0</v>
      </c>
      <c r="AN9" s="22" t="s">
        <v>39</v>
      </c>
    </row>
    <row r="10" spans="1:40" ht="15" customHeight="1" x14ac:dyDescent="0.2">
      <c r="A10" s="9" t="s">
        <v>104</v>
      </c>
      <c r="B10" s="273">
        <v>3</v>
      </c>
      <c r="C10" s="220"/>
      <c r="D10" s="273">
        <v>2</v>
      </c>
      <c r="E10" s="220"/>
      <c r="F10" s="273">
        <v>3</v>
      </c>
      <c r="G10" s="220"/>
      <c r="H10" s="273">
        <v>2</v>
      </c>
      <c r="I10" s="220"/>
      <c r="J10" s="273">
        <v>4</v>
      </c>
      <c r="K10" s="220"/>
      <c r="L10" s="273">
        <v>1</v>
      </c>
      <c r="M10" s="220">
        <v>0</v>
      </c>
      <c r="N10" s="266">
        <v>1</v>
      </c>
      <c r="O10" s="220">
        <v>0</v>
      </c>
      <c r="P10" s="219">
        <v>2</v>
      </c>
      <c r="Q10" s="220">
        <v>0</v>
      </c>
      <c r="R10" s="219">
        <v>2</v>
      </c>
      <c r="S10" s="220">
        <v>0</v>
      </c>
      <c r="T10" s="237">
        <v>1</v>
      </c>
      <c r="U10" s="186">
        <v>0</v>
      </c>
      <c r="V10" s="219">
        <v>1</v>
      </c>
      <c r="W10" s="220">
        <v>0</v>
      </c>
      <c r="X10" s="237">
        <v>0</v>
      </c>
      <c r="Y10" s="186">
        <v>0</v>
      </c>
      <c r="Z10" s="219">
        <v>2</v>
      </c>
      <c r="AA10" s="220">
        <v>0</v>
      </c>
      <c r="AB10" s="208">
        <v>2</v>
      </c>
      <c r="AC10" s="193">
        <v>0</v>
      </c>
      <c r="AD10" s="31">
        <v>4</v>
      </c>
      <c r="AE10" s="32">
        <v>0</v>
      </c>
      <c r="AF10" s="33">
        <v>3</v>
      </c>
      <c r="AG10" s="34">
        <v>0</v>
      </c>
      <c r="AH10" s="31">
        <v>1</v>
      </c>
      <c r="AI10" s="32">
        <v>0</v>
      </c>
      <c r="AJ10" s="33">
        <v>2</v>
      </c>
      <c r="AK10" s="34">
        <v>0</v>
      </c>
      <c r="AL10" s="31">
        <v>0</v>
      </c>
      <c r="AM10" s="32">
        <v>0</v>
      </c>
      <c r="AN10" s="23" t="s">
        <v>40</v>
      </c>
    </row>
    <row r="11" spans="1:40" ht="15" customHeight="1" x14ac:dyDescent="0.2">
      <c r="A11" s="8" t="s">
        <v>105</v>
      </c>
      <c r="B11" s="274">
        <v>1</v>
      </c>
      <c r="C11" s="221"/>
      <c r="D11" s="274">
        <v>1</v>
      </c>
      <c r="E11" s="221"/>
      <c r="F11" s="274">
        <v>1</v>
      </c>
      <c r="G11" s="221"/>
      <c r="H11" s="274">
        <v>1</v>
      </c>
      <c r="I11" s="221"/>
      <c r="J11" s="274">
        <v>0</v>
      </c>
      <c r="K11" s="221"/>
      <c r="L11" s="274">
        <v>0</v>
      </c>
      <c r="M11" s="221">
        <v>0</v>
      </c>
      <c r="N11" s="265">
        <v>2</v>
      </c>
      <c r="O11" s="221">
        <v>0</v>
      </c>
      <c r="P11" s="217">
        <v>2</v>
      </c>
      <c r="Q11" s="249">
        <v>0</v>
      </c>
      <c r="R11" s="217">
        <v>4</v>
      </c>
      <c r="S11" s="249">
        <v>0</v>
      </c>
      <c r="T11" s="236">
        <v>0</v>
      </c>
      <c r="U11" s="234">
        <v>0</v>
      </c>
      <c r="V11" s="217">
        <v>1</v>
      </c>
      <c r="W11" s="221">
        <v>0</v>
      </c>
      <c r="X11" s="236">
        <v>1</v>
      </c>
      <c r="Y11" s="187">
        <v>0</v>
      </c>
      <c r="Z11" s="217">
        <v>1</v>
      </c>
      <c r="AA11" s="221">
        <v>0</v>
      </c>
      <c r="AB11" s="194">
        <v>4</v>
      </c>
      <c r="AC11" s="192">
        <v>0</v>
      </c>
      <c r="AD11" s="27">
        <v>4</v>
      </c>
      <c r="AE11" s="28">
        <v>0</v>
      </c>
      <c r="AF11" s="29">
        <v>5</v>
      </c>
      <c r="AG11" s="30">
        <v>0</v>
      </c>
      <c r="AH11" s="27">
        <v>5</v>
      </c>
      <c r="AI11" s="28">
        <v>0</v>
      </c>
      <c r="AJ11" s="29">
        <v>0</v>
      </c>
      <c r="AK11" s="30">
        <v>0</v>
      </c>
      <c r="AL11" s="27">
        <v>0</v>
      </c>
      <c r="AM11" s="28">
        <v>0</v>
      </c>
      <c r="AN11" s="22" t="s">
        <v>41</v>
      </c>
    </row>
    <row r="12" spans="1:40" ht="15" customHeight="1" x14ac:dyDescent="0.2">
      <c r="A12" s="9" t="s">
        <v>106</v>
      </c>
      <c r="B12" s="273">
        <v>1</v>
      </c>
      <c r="C12" s="220"/>
      <c r="D12" s="273">
        <v>1</v>
      </c>
      <c r="E12" s="220"/>
      <c r="F12" s="273">
        <v>1</v>
      </c>
      <c r="G12" s="220"/>
      <c r="H12" s="273">
        <v>1</v>
      </c>
      <c r="I12" s="220"/>
      <c r="J12" s="273">
        <v>0</v>
      </c>
      <c r="K12" s="220"/>
      <c r="L12" s="273">
        <v>0</v>
      </c>
      <c r="M12" s="220">
        <v>0</v>
      </c>
      <c r="N12" s="266">
        <v>0</v>
      </c>
      <c r="O12" s="220">
        <v>0</v>
      </c>
      <c r="P12" s="219">
        <v>0</v>
      </c>
      <c r="Q12" s="220">
        <v>0</v>
      </c>
      <c r="R12" s="219">
        <v>0</v>
      </c>
      <c r="S12" s="220">
        <v>0</v>
      </c>
      <c r="T12" s="237">
        <v>1</v>
      </c>
      <c r="U12" s="186">
        <v>0</v>
      </c>
      <c r="V12" s="219">
        <v>1</v>
      </c>
      <c r="W12" s="220">
        <v>0</v>
      </c>
      <c r="X12" s="237">
        <v>0</v>
      </c>
      <c r="Y12" s="186">
        <v>0</v>
      </c>
      <c r="Z12" s="219">
        <v>0</v>
      </c>
      <c r="AA12" s="220">
        <v>0</v>
      </c>
      <c r="AB12" s="208">
        <v>0</v>
      </c>
      <c r="AC12" s="193">
        <v>0</v>
      </c>
      <c r="AD12" s="31">
        <v>0</v>
      </c>
      <c r="AE12" s="32">
        <v>0</v>
      </c>
      <c r="AF12" s="33">
        <v>0</v>
      </c>
      <c r="AG12" s="34">
        <v>0</v>
      </c>
      <c r="AH12" s="31">
        <v>0</v>
      </c>
      <c r="AI12" s="32">
        <v>0</v>
      </c>
      <c r="AJ12" s="33">
        <v>0</v>
      </c>
      <c r="AK12" s="34">
        <v>0</v>
      </c>
      <c r="AL12" s="31">
        <v>0</v>
      </c>
      <c r="AM12" s="32">
        <v>0</v>
      </c>
      <c r="AN12" s="23" t="s">
        <v>107</v>
      </c>
    </row>
    <row r="13" spans="1:40" ht="15" customHeight="1" x14ac:dyDescent="0.2">
      <c r="A13" s="8" t="s">
        <v>108</v>
      </c>
      <c r="B13" s="274"/>
      <c r="C13" s="221"/>
      <c r="D13" s="274"/>
      <c r="E13" s="221"/>
      <c r="F13" s="274"/>
      <c r="G13" s="221"/>
      <c r="H13" s="274"/>
      <c r="I13" s="221"/>
      <c r="J13" s="274">
        <v>0</v>
      </c>
      <c r="K13" s="221"/>
      <c r="L13" s="274">
        <v>0</v>
      </c>
      <c r="M13" s="221">
        <v>0</v>
      </c>
      <c r="N13" s="265">
        <v>0</v>
      </c>
      <c r="O13" s="221">
        <v>0</v>
      </c>
      <c r="P13" s="217">
        <v>0</v>
      </c>
      <c r="Q13" s="249">
        <v>0</v>
      </c>
      <c r="R13" s="217">
        <v>0</v>
      </c>
      <c r="S13" s="249">
        <v>0</v>
      </c>
      <c r="T13" s="236">
        <v>0</v>
      </c>
      <c r="U13" s="234">
        <v>0</v>
      </c>
      <c r="V13" s="217">
        <v>0</v>
      </c>
      <c r="W13" s="221">
        <v>0</v>
      </c>
      <c r="X13" s="236">
        <v>0</v>
      </c>
      <c r="Y13" s="187">
        <v>0</v>
      </c>
      <c r="Z13" s="217">
        <v>0</v>
      </c>
      <c r="AA13" s="221">
        <v>0</v>
      </c>
      <c r="AB13" s="194">
        <v>0</v>
      </c>
      <c r="AC13" s="192">
        <v>0</v>
      </c>
      <c r="AD13" s="27">
        <v>0</v>
      </c>
      <c r="AE13" s="28">
        <v>0</v>
      </c>
      <c r="AF13" s="29">
        <v>0</v>
      </c>
      <c r="AG13" s="30">
        <v>0</v>
      </c>
      <c r="AH13" s="27">
        <v>0</v>
      </c>
      <c r="AI13" s="28">
        <v>0</v>
      </c>
      <c r="AJ13" s="29">
        <v>0</v>
      </c>
      <c r="AK13" s="30">
        <v>0</v>
      </c>
      <c r="AL13" s="27">
        <v>0</v>
      </c>
      <c r="AM13" s="28">
        <v>0</v>
      </c>
      <c r="AN13" s="22" t="s">
        <v>109</v>
      </c>
    </row>
    <row r="14" spans="1:40" ht="15" customHeight="1" x14ac:dyDescent="0.2">
      <c r="A14" s="9" t="s">
        <v>110</v>
      </c>
      <c r="B14" s="273">
        <v>14</v>
      </c>
      <c r="C14" s="220"/>
      <c r="D14" s="273">
        <v>18</v>
      </c>
      <c r="E14" s="220"/>
      <c r="F14" s="273">
        <v>15</v>
      </c>
      <c r="G14" s="220"/>
      <c r="H14" s="273">
        <v>11</v>
      </c>
      <c r="I14" s="220"/>
      <c r="J14" s="273">
        <v>4</v>
      </c>
      <c r="K14" s="220"/>
      <c r="L14" s="273">
        <v>11</v>
      </c>
      <c r="M14" s="220">
        <v>0</v>
      </c>
      <c r="N14" s="266">
        <v>2</v>
      </c>
      <c r="O14" s="220">
        <v>0</v>
      </c>
      <c r="P14" s="219">
        <v>0</v>
      </c>
      <c r="Q14" s="220">
        <v>0</v>
      </c>
      <c r="R14" s="219">
        <v>2</v>
      </c>
      <c r="S14" s="220">
        <v>0</v>
      </c>
      <c r="T14" s="237">
        <v>1</v>
      </c>
      <c r="U14" s="186">
        <v>0</v>
      </c>
      <c r="V14" s="219">
        <v>4</v>
      </c>
      <c r="W14" s="220">
        <v>0</v>
      </c>
      <c r="X14" s="237">
        <v>6</v>
      </c>
      <c r="Y14" s="186">
        <v>0</v>
      </c>
      <c r="Z14" s="219">
        <v>5</v>
      </c>
      <c r="AA14" s="220">
        <v>0</v>
      </c>
      <c r="AB14" s="208">
        <v>6</v>
      </c>
      <c r="AC14" s="193">
        <v>0</v>
      </c>
      <c r="AD14" s="31">
        <v>9</v>
      </c>
      <c r="AE14" s="32">
        <v>0</v>
      </c>
      <c r="AF14" s="33">
        <v>7</v>
      </c>
      <c r="AG14" s="34">
        <v>0</v>
      </c>
      <c r="AH14" s="31">
        <v>6</v>
      </c>
      <c r="AI14" s="32">
        <v>0</v>
      </c>
      <c r="AJ14" s="33">
        <v>5</v>
      </c>
      <c r="AK14" s="34">
        <v>0</v>
      </c>
      <c r="AL14" s="31">
        <v>5</v>
      </c>
      <c r="AM14" s="32">
        <v>0</v>
      </c>
      <c r="AN14" s="23" t="s">
        <v>42</v>
      </c>
    </row>
    <row r="15" spans="1:40" ht="15" customHeight="1" x14ac:dyDescent="0.2">
      <c r="A15" s="8" t="s">
        <v>111</v>
      </c>
      <c r="B15" s="274">
        <v>2</v>
      </c>
      <c r="C15" s="221"/>
      <c r="D15" s="274">
        <v>9</v>
      </c>
      <c r="E15" s="221"/>
      <c r="F15" s="274">
        <v>13</v>
      </c>
      <c r="G15" s="221"/>
      <c r="H15" s="274">
        <v>9</v>
      </c>
      <c r="I15" s="221"/>
      <c r="J15" s="274">
        <v>12</v>
      </c>
      <c r="K15" s="221"/>
      <c r="L15" s="274">
        <v>9</v>
      </c>
      <c r="M15" s="221">
        <v>0</v>
      </c>
      <c r="N15" s="265">
        <v>1</v>
      </c>
      <c r="O15" s="221">
        <v>0</v>
      </c>
      <c r="P15" s="217">
        <v>1</v>
      </c>
      <c r="Q15" s="249">
        <v>0</v>
      </c>
      <c r="R15" s="217">
        <v>1</v>
      </c>
      <c r="S15" s="249">
        <v>0</v>
      </c>
      <c r="T15" s="236">
        <v>1</v>
      </c>
      <c r="U15" s="234">
        <v>0</v>
      </c>
      <c r="V15" s="217">
        <v>1</v>
      </c>
      <c r="W15" s="221">
        <v>0</v>
      </c>
      <c r="X15" s="236">
        <v>0</v>
      </c>
      <c r="Y15" s="187">
        <v>0</v>
      </c>
      <c r="Z15" s="217">
        <v>1</v>
      </c>
      <c r="AA15" s="221">
        <v>0</v>
      </c>
      <c r="AB15" s="194">
        <v>1</v>
      </c>
      <c r="AC15" s="192">
        <v>0</v>
      </c>
      <c r="AD15" s="27">
        <v>1</v>
      </c>
      <c r="AE15" s="28">
        <v>0</v>
      </c>
      <c r="AF15" s="29">
        <v>1</v>
      </c>
      <c r="AG15" s="30">
        <v>0</v>
      </c>
      <c r="AH15" s="27">
        <v>2</v>
      </c>
      <c r="AI15" s="28">
        <v>0</v>
      </c>
      <c r="AJ15" s="29">
        <v>3</v>
      </c>
      <c r="AK15" s="30">
        <v>0</v>
      </c>
      <c r="AL15" s="27">
        <v>3</v>
      </c>
      <c r="AM15" s="28">
        <v>0</v>
      </c>
      <c r="AN15" s="22" t="s">
        <v>43</v>
      </c>
    </row>
    <row r="16" spans="1:40" ht="15" customHeight="1" x14ac:dyDescent="0.2">
      <c r="A16" s="9" t="s">
        <v>112</v>
      </c>
      <c r="B16" s="273"/>
      <c r="C16" s="220"/>
      <c r="D16" s="273"/>
      <c r="E16" s="220"/>
      <c r="F16" s="273"/>
      <c r="G16" s="220"/>
      <c r="H16" s="273"/>
      <c r="I16" s="220"/>
      <c r="J16" s="273">
        <v>1</v>
      </c>
      <c r="K16" s="220"/>
      <c r="L16" s="273">
        <v>1</v>
      </c>
      <c r="M16" s="220">
        <v>0</v>
      </c>
      <c r="N16" s="266">
        <v>0</v>
      </c>
      <c r="O16" s="220">
        <v>0</v>
      </c>
      <c r="P16" s="219">
        <v>0</v>
      </c>
      <c r="Q16" s="220">
        <v>0</v>
      </c>
      <c r="R16" s="219">
        <v>0</v>
      </c>
      <c r="S16" s="220">
        <v>0</v>
      </c>
      <c r="T16" s="237">
        <v>0</v>
      </c>
      <c r="U16" s="186">
        <v>0</v>
      </c>
      <c r="V16" s="219">
        <v>1</v>
      </c>
      <c r="W16" s="220">
        <v>0</v>
      </c>
      <c r="X16" s="237">
        <v>1</v>
      </c>
      <c r="Y16" s="186">
        <v>0</v>
      </c>
      <c r="Z16" s="219">
        <v>0</v>
      </c>
      <c r="AA16" s="220">
        <v>0</v>
      </c>
      <c r="AB16" s="208">
        <v>0</v>
      </c>
      <c r="AC16" s="193">
        <v>0</v>
      </c>
      <c r="AD16" s="31">
        <v>0</v>
      </c>
      <c r="AE16" s="32">
        <v>0</v>
      </c>
      <c r="AF16" s="33">
        <v>0</v>
      </c>
      <c r="AG16" s="34">
        <v>0</v>
      </c>
      <c r="AH16" s="31">
        <v>0</v>
      </c>
      <c r="AI16" s="32">
        <v>0</v>
      </c>
      <c r="AJ16" s="33">
        <v>0</v>
      </c>
      <c r="AK16" s="34">
        <v>0</v>
      </c>
      <c r="AL16" s="31">
        <v>0</v>
      </c>
      <c r="AM16" s="32">
        <v>0</v>
      </c>
      <c r="AN16" s="23" t="s">
        <v>113</v>
      </c>
    </row>
    <row r="17" spans="1:40" ht="15" customHeight="1" x14ac:dyDescent="0.2">
      <c r="A17" s="8" t="s">
        <v>114</v>
      </c>
      <c r="B17" s="274">
        <v>2</v>
      </c>
      <c r="C17" s="221"/>
      <c r="D17" s="274">
        <v>5</v>
      </c>
      <c r="E17" s="221"/>
      <c r="F17" s="274">
        <v>4</v>
      </c>
      <c r="G17" s="221"/>
      <c r="H17" s="274">
        <v>2</v>
      </c>
      <c r="I17" s="221"/>
      <c r="J17" s="274">
        <v>1</v>
      </c>
      <c r="K17" s="221"/>
      <c r="L17" s="274">
        <v>1</v>
      </c>
      <c r="M17" s="221">
        <v>0</v>
      </c>
      <c r="N17" s="265">
        <v>1</v>
      </c>
      <c r="O17" s="221">
        <v>0</v>
      </c>
      <c r="P17" s="217">
        <v>1</v>
      </c>
      <c r="Q17" s="249">
        <v>0</v>
      </c>
      <c r="R17" s="217">
        <v>0</v>
      </c>
      <c r="S17" s="249">
        <v>0</v>
      </c>
      <c r="T17" s="236">
        <v>0</v>
      </c>
      <c r="U17" s="234">
        <v>0</v>
      </c>
      <c r="V17" s="217">
        <v>0</v>
      </c>
      <c r="W17" s="221">
        <v>0</v>
      </c>
      <c r="X17" s="236">
        <v>2</v>
      </c>
      <c r="Y17" s="187">
        <v>0</v>
      </c>
      <c r="Z17" s="217">
        <v>1</v>
      </c>
      <c r="AA17" s="221">
        <v>0</v>
      </c>
      <c r="AB17" s="194">
        <v>1</v>
      </c>
      <c r="AC17" s="192">
        <v>0</v>
      </c>
      <c r="AD17" s="27">
        <v>0</v>
      </c>
      <c r="AE17" s="28">
        <v>0</v>
      </c>
      <c r="AF17" s="29">
        <v>0</v>
      </c>
      <c r="AG17" s="30">
        <v>0</v>
      </c>
      <c r="AH17" s="27">
        <v>0</v>
      </c>
      <c r="AI17" s="28">
        <v>0</v>
      </c>
      <c r="AJ17" s="29">
        <v>0</v>
      </c>
      <c r="AK17" s="30">
        <v>0</v>
      </c>
      <c r="AL17" s="27">
        <v>0</v>
      </c>
      <c r="AM17" s="28">
        <v>0</v>
      </c>
      <c r="AN17" s="22" t="s">
        <v>115</v>
      </c>
    </row>
    <row r="18" spans="1:40" ht="15" customHeight="1" x14ac:dyDescent="0.2">
      <c r="A18" s="9" t="s">
        <v>116</v>
      </c>
      <c r="B18" s="273">
        <v>175</v>
      </c>
      <c r="C18" s="220">
        <v>1</v>
      </c>
      <c r="D18" s="273">
        <v>166</v>
      </c>
      <c r="E18" s="220"/>
      <c r="F18" s="273">
        <v>157</v>
      </c>
      <c r="G18" s="220"/>
      <c r="H18" s="273">
        <v>152</v>
      </c>
      <c r="I18" s="220"/>
      <c r="J18" s="273">
        <v>87</v>
      </c>
      <c r="K18" s="220">
        <v>1</v>
      </c>
      <c r="L18" s="273">
        <v>48</v>
      </c>
      <c r="M18" s="220">
        <v>0</v>
      </c>
      <c r="N18" s="266">
        <v>25</v>
      </c>
      <c r="O18" s="220">
        <v>0</v>
      </c>
      <c r="P18" s="219">
        <v>33</v>
      </c>
      <c r="Q18" s="220">
        <v>0</v>
      </c>
      <c r="R18" s="219">
        <v>35</v>
      </c>
      <c r="S18" s="220">
        <v>0</v>
      </c>
      <c r="T18" s="237">
        <v>34</v>
      </c>
      <c r="U18" s="186">
        <v>0</v>
      </c>
      <c r="V18" s="219">
        <v>40</v>
      </c>
      <c r="W18" s="220">
        <v>0</v>
      </c>
      <c r="X18" s="237">
        <v>36</v>
      </c>
      <c r="Y18" s="186">
        <v>0</v>
      </c>
      <c r="Z18" s="219">
        <v>44</v>
      </c>
      <c r="AA18" s="220">
        <v>0</v>
      </c>
      <c r="AB18" s="208">
        <v>58</v>
      </c>
      <c r="AC18" s="193">
        <v>0</v>
      </c>
      <c r="AD18" s="31">
        <v>57</v>
      </c>
      <c r="AE18" s="32">
        <v>0</v>
      </c>
      <c r="AF18" s="33">
        <v>48</v>
      </c>
      <c r="AG18" s="34">
        <v>0</v>
      </c>
      <c r="AH18" s="31">
        <v>49</v>
      </c>
      <c r="AI18" s="32">
        <v>0</v>
      </c>
      <c r="AJ18" s="33">
        <v>31</v>
      </c>
      <c r="AK18" s="34">
        <v>0</v>
      </c>
      <c r="AL18" s="31">
        <v>26</v>
      </c>
      <c r="AM18" s="32">
        <v>0</v>
      </c>
      <c r="AN18" s="23" t="s">
        <v>44</v>
      </c>
    </row>
    <row r="19" spans="1:40" ht="15" customHeight="1" x14ac:dyDescent="0.2">
      <c r="A19" s="8" t="s">
        <v>117</v>
      </c>
      <c r="B19" s="274">
        <v>35</v>
      </c>
      <c r="C19" s="221"/>
      <c r="D19" s="274">
        <v>38</v>
      </c>
      <c r="E19" s="221"/>
      <c r="F19" s="274">
        <v>40</v>
      </c>
      <c r="G19" s="221"/>
      <c r="H19" s="274">
        <v>39</v>
      </c>
      <c r="I19" s="221"/>
      <c r="J19" s="274">
        <v>28</v>
      </c>
      <c r="K19" s="221"/>
      <c r="L19" s="274">
        <v>32</v>
      </c>
      <c r="M19" s="221">
        <v>0</v>
      </c>
      <c r="N19" s="265">
        <v>28</v>
      </c>
      <c r="O19" s="221">
        <v>0</v>
      </c>
      <c r="P19" s="217">
        <v>27</v>
      </c>
      <c r="Q19" s="249">
        <v>0</v>
      </c>
      <c r="R19" s="217">
        <v>20</v>
      </c>
      <c r="S19" s="249">
        <v>1</v>
      </c>
      <c r="T19" s="236">
        <v>18</v>
      </c>
      <c r="U19" s="234">
        <v>0</v>
      </c>
      <c r="V19" s="217">
        <v>14</v>
      </c>
      <c r="W19" s="221">
        <v>0</v>
      </c>
      <c r="X19" s="236">
        <v>13</v>
      </c>
      <c r="Y19" s="187">
        <v>1</v>
      </c>
      <c r="Z19" s="217">
        <v>19</v>
      </c>
      <c r="AA19" s="221">
        <v>0</v>
      </c>
      <c r="AB19" s="194">
        <v>16</v>
      </c>
      <c r="AC19" s="192">
        <v>1</v>
      </c>
      <c r="AD19" s="27">
        <v>18</v>
      </c>
      <c r="AE19" s="28">
        <v>0</v>
      </c>
      <c r="AF19" s="29">
        <v>18</v>
      </c>
      <c r="AG19" s="30">
        <v>0</v>
      </c>
      <c r="AH19" s="27">
        <v>20</v>
      </c>
      <c r="AI19" s="28">
        <v>0</v>
      </c>
      <c r="AJ19" s="29">
        <v>25</v>
      </c>
      <c r="AK19" s="30">
        <v>0</v>
      </c>
      <c r="AL19" s="27">
        <v>28</v>
      </c>
      <c r="AM19" s="28">
        <v>0</v>
      </c>
      <c r="AN19" s="22" t="s">
        <v>45</v>
      </c>
    </row>
    <row r="20" spans="1:40" ht="15" customHeight="1" x14ac:dyDescent="0.2">
      <c r="A20" s="9" t="s">
        <v>118</v>
      </c>
      <c r="B20" s="273"/>
      <c r="C20" s="220"/>
      <c r="D20" s="273">
        <v>1</v>
      </c>
      <c r="E20" s="220"/>
      <c r="F20" s="273">
        <v>1</v>
      </c>
      <c r="G20" s="220"/>
      <c r="H20" s="273">
        <v>1</v>
      </c>
      <c r="I20" s="220"/>
      <c r="J20" s="273">
        <v>2</v>
      </c>
      <c r="K20" s="220"/>
      <c r="L20" s="273">
        <v>1</v>
      </c>
      <c r="M20" s="220">
        <v>0</v>
      </c>
      <c r="N20" s="266">
        <v>1</v>
      </c>
      <c r="O20" s="220">
        <v>0</v>
      </c>
      <c r="P20" s="219">
        <v>0</v>
      </c>
      <c r="Q20" s="220">
        <v>0</v>
      </c>
      <c r="R20" s="219">
        <v>0</v>
      </c>
      <c r="S20" s="220">
        <v>0</v>
      </c>
      <c r="T20" s="237">
        <v>0</v>
      </c>
      <c r="U20" s="186">
        <v>0</v>
      </c>
      <c r="V20" s="219">
        <v>1</v>
      </c>
      <c r="W20" s="220">
        <v>0</v>
      </c>
      <c r="X20" s="237">
        <v>0</v>
      </c>
      <c r="Y20" s="186">
        <v>0</v>
      </c>
      <c r="Z20" s="219">
        <v>2</v>
      </c>
      <c r="AA20" s="220">
        <v>0</v>
      </c>
      <c r="AB20" s="208">
        <v>1</v>
      </c>
      <c r="AC20" s="193">
        <v>0</v>
      </c>
      <c r="AD20" s="31">
        <v>1</v>
      </c>
      <c r="AE20" s="32">
        <v>0</v>
      </c>
      <c r="AF20" s="33">
        <v>0</v>
      </c>
      <c r="AG20" s="34">
        <v>0</v>
      </c>
      <c r="AH20" s="31">
        <v>0</v>
      </c>
      <c r="AI20" s="32">
        <v>0</v>
      </c>
      <c r="AJ20" s="33">
        <v>1</v>
      </c>
      <c r="AK20" s="34">
        <v>0</v>
      </c>
      <c r="AL20" s="31">
        <v>1</v>
      </c>
      <c r="AM20" s="32">
        <v>0</v>
      </c>
      <c r="AN20" s="23" t="s">
        <v>78</v>
      </c>
    </row>
    <row r="21" spans="1:40" ht="15" customHeight="1" x14ac:dyDescent="0.2">
      <c r="A21" s="8" t="s">
        <v>119</v>
      </c>
      <c r="B21" s="274"/>
      <c r="C21" s="221"/>
      <c r="D21" s="274"/>
      <c r="E21" s="221"/>
      <c r="F21" s="274"/>
      <c r="G21" s="221"/>
      <c r="H21" s="274"/>
      <c r="I21" s="221"/>
      <c r="J21" s="274">
        <v>0</v>
      </c>
      <c r="K21" s="221"/>
      <c r="L21" s="274">
        <v>0</v>
      </c>
      <c r="M21" s="221">
        <v>0</v>
      </c>
      <c r="N21" s="265">
        <v>0</v>
      </c>
      <c r="O21" s="221">
        <v>0</v>
      </c>
      <c r="P21" s="217">
        <v>0</v>
      </c>
      <c r="Q21" s="249">
        <v>0</v>
      </c>
      <c r="R21" s="217">
        <v>0</v>
      </c>
      <c r="S21" s="249">
        <v>0</v>
      </c>
      <c r="T21" s="236">
        <v>1</v>
      </c>
      <c r="U21" s="234">
        <v>0</v>
      </c>
      <c r="V21" s="217">
        <v>0</v>
      </c>
      <c r="W21" s="221">
        <v>0</v>
      </c>
      <c r="X21" s="236">
        <v>0</v>
      </c>
      <c r="Y21" s="187">
        <v>0</v>
      </c>
      <c r="Z21" s="217">
        <v>0</v>
      </c>
      <c r="AA21" s="221">
        <v>0</v>
      </c>
      <c r="AB21" s="194">
        <v>0</v>
      </c>
      <c r="AC21" s="192">
        <v>0</v>
      </c>
      <c r="AD21" s="27">
        <v>0</v>
      </c>
      <c r="AE21" s="28">
        <v>0</v>
      </c>
      <c r="AF21" s="29">
        <v>0</v>
      </c>
      <c r="AG21" s="30">
        <v>0</v>
      </c>
      <c r="AH21" s="27">
        <v>0</v>
      </c>
      <c r="AI21" s="28">
        <v>0</v>
      </c>
      <c r="AJ21" s="29">
        <v>0</v>
      </c>
      <c r="AK21" s="30">
        <v>0</v>
      </c>
      <c r="AL21" s="27">
        <v>0</v>
      </c>
      <c r="AM21" s="28">
        <v>0</v>
      </c>
      <c r="AN21" s="22" t="s">
        <v>120</v>
      </c>
    </row>
    <row r="22" spans="1:40" ht="15" customHeight="1" x14ac:dyDescent="0.2">
      <c r="A22" s="9" t="s">
        <v>121</v>
      </c>
      <c r="B22" s="273">
        <v>2</v>
      </c>
      <c r="C22" s="220"/>
      <c r="D22" s="273">
        <v>2</v>
      </c>
      <c r="E22" s="220"/>
      <c r="F22" s="273">
        <v>2</v>
      </c>
      <c r="G22" s="220"/>
      <c r="H22" s="273">
        <v>2</v>
      </c>
      <c r="I22" s="220"/>
      <c r="J22" s="273">
        <v>1</v>
      </c>
      <c r="K22" s="220"/>
      <c r="L22" s="273">
        <v>0</v>
      </c>
      <c r="M22" s="220">
        <v>0</v>
      </c>
      <c r="N22" s="266">
        <v>0</v>
      </c>
      <c r="O22" s="220">
        <v>0</v>
      </c>
      <c r="P22" s="219">
        <v>0</v>
      </c>
      <c r="Q22" s="220">
        <v>0</v>
      </c>
      <c r="R22" s="219">
        <v>0</v>
      </c>
      <c r="S22" s="220">
        <v>0</v>
      </c>
      <c r="T22" s="237">
        <v>1</v>
      </c>
      <c r="U22" s="186">
        <v>0</v>
      </c>
      <c r="V22" s="219">
        <v>0</v>
      </c>
      <c r="W22" s="220">
        <v>0</v>
      </c>
      <c r="X22" s="237">
        <v>0</v>
      </c>
      <c r="Y22" s="186">
        <v>0</v>
      </c>
      <c r="Z22" s="219">
        <v>1</v>
      </c>
      <c r="AA22" s="220">
        <v>0</v>
      </c>
      <c r="AB22" s="208">
        <v>2</v>
      </c>
      <c r="AC22" s="193">
        <v>0</v>
      </c>
      <c r="AD22" s="31">
        <v>2</v>
      </c>
      <c r="AE22" s="32">
        <v>0</v>
      </c>
      <c r="AF22" s="33">
        <v>2</v>
      </c>
      <c r="AG22" s="34">
        <v>0</v>
      </c>
      <c r="AH22" s="31">
        <v>1</v>
      </c>
      <c r="AI22" s="32">
        <v>0</v>
      </c>
      <c r="AJ22" s="33">
        <v>2</v>
      </c>
      <c r="AK22" s="34">
        <v>0</v>
      </c>
      <c r="AL22" s="31">
        <v>1</v>
      </c>
      <c r="AM22" s="32">
        <v>0</v>
      </c>
      <c r="AN22" s="23" t="s">
        <v>46</v>
      </c>
    </row>
    <row r="23" spans="1:40" ht="15" customHeight="1" x14ac:dyDescent="0.2">
      <c r="A23" s="8" t="s">
        <v>122</v>
      </c>
      <c r="B23" s="274">
        <v>1</v>
      </c>
      <c r="C23" s="221"/>
      <c r="D23" s="274"/>
      <c r="E23" s="221"/>
      <c r="F23" s="274">
        <v>1</v>
      </c>
      <c r="G23" s="221"/>
      <c r="H23" s="274">
        <v>2</v>
      </c>
      <c r="I23" s="221"/>
      <c r="J23" s="274">
        <v>1</v>
      </c>
      <c r="K23" s="221"/>
      <c r="L23" s="274">
        <v>1</v>
      </c>
      <c r="M23" s="221">
        <v>0</v>
      </c>
      <c r="N23" s="265">
        <v>0</v>
      </c>
      <c r="O23" s="221">
        <v>0</v>
      </c>
      <c r="P23" s="217">
        <v>0</v>
      </c>
      <c r="Q23" s="249">
        <v>0</v>
      </c>
      <c r="R23" s="217">
        <v>0</v>
      </c>
      <c r="S23" s="249">
        <v>0</v>
      </c>
      <c r="T23" s="236">
        <v>0</v>
      </c>
      <c r="U23" s="234">
        <v>0</v>
      </c>
      <c r="V23" s="217">
        <v>0</v>
      </c>
      <c r="W23" s="221">
        <v>0</v>
      </c>
      <c r="X23" s="236">
        <v>0</v>
      </c>
      <c r="Y23" s="187">
        <v>0</v>
      </c>
      <c r="Z23" s="217">
        <v>0</v>
      </c>
      <c r="AA23" s="221">
        <v>0</v>
      </c>
      <c r="AB23" s="194">
        <v>0</v>
      </c>
      <c r="AC23" s="192">
        <v>0</v>
      </c>
      <c r="AD23" s="27">
        <v>0</v>
      </c>
      <c r="AE23" s="28">
        <v>0</v>
      </c>
      <c r="AF23" s="29">
        <v>0</v>
      </c>
      <c r="AG23" s="30">
        <v>0</v>
      </c>
      <c r="AH23" s="27">
        <v>0</v>
      </c>
      <c r="AI23" s="28">
        <v>0</v>
      </c>
      <c r="AJ23" s="29">
        <v>0</v>
      </c>
      <c r="AK23" s="30">
        <v>0</v>
      </c>
      <c r="AL23" s="27">
        <v>0</v>
      </c>
      <c r="AM23" s="28">
        <v>0</v>
      </c>
      <c r="AN23" s="22" t="s">
        <v>123</v>
      </c>
    </row>
    <row r="24" spans="1:40" ht="15" customHeight="1" x14ac:dyDescent="0.2">
      <c r="A24" s="9" t="s">
        <v>124</v>
      </c>
      <c r="B24" s="273">
        <v>1</v>
      </c>
      <c r="C24" s="220"/>
      <c r="D24" s="273">
        <v>1</v>
      </c>
      <c r="E24" s="220"/>
      <c r="F24" s="273">
        <v>2</v>
      </c>
      <c r="G24" s="220"/>
      <c r="H24" s="273">
        <v>1</v>
      </c>
      <c r="I24" s="220"/>
      <c r="J24" s="273">
        <v>0</v>
      </c>
      <c r="K24" s="220"/>
      <c r="L24" s="273">
        <v>1</v>
      </c>
      <c r="M24" s="220">
        <v>0</v>
      </c>
      <c r="N24" s="266">
        <v>1</v>
      </c>
      <c r="O24" s="220">
        <v>0</v>
      </c>
      <c r="P24" s="219">
        <v>2</v>
      </c>
      <c r="Q24" s="220">
        <v>0</v>
      </c>
      <c r="R24" s="219">
        <v>1</v>
      </c>
      <c r="S24" s="220">
        <v>0</v>
      </c>
      <c r="T24" s="237">
        <v>0</v>
      </c>
      <c r="U24" s="186">
        <v>0</v>
      </c>
      <c r="V24" s="219">
        <v>1</v>
      </c>
      <c r="W24" s="220">
        <v>0</v>
      </c>
      <c r="X24" s="237">
        <v>1</v>
      </c>
      <c r="Y24" s="186">
        <v>0</v>
      </c>
      <c r="Z24" s="219">
        <v>0</v>
      </c>
      <c r="AA24" s="220">
        <v>0</v>
      </c>
      <c r="AB24" s="208">
        <v>0</v>
      </c>
      <c r="AC24" s="193">
        <v>0</v>
      </c>
      <c r="AD24" s="31">
        <v>0</v>
      </c>
      <c r="AE24" s="32">
        <v>0</v>
      </c>
      <c r="AF24" s="33">
        <v>0</v>
      </c>
      <c r="AG24" s="34">
        <v>0</v>
      </c>
      <c r="AH24" s="31">
        <v>1</v>
      </c>
      <c r="AI24" s="32">
        <v>0</v>
      </c>
      <c r="AJ24" s="33">
        <v>1</v>
      </c>
      <c r="AK24" s="34">
        <v>0</v>
      </c>
      <c r="AL24" s="31">
        <v>1</v>
      </c>
      <c r="AM24" s="32">
        <v>0</v>
      </c>
      <c r="AN24" s="23" t="s">
        <v>79</v>
      </c>
    </row>
    <row r="25" spans="1:40" ht="15" customHeight="1" x14ac:dyDescent="0.2">
      <c r="A25" s="8" t="s">
        <v>125</v>
      </c>
      <c r="B25" s="274">
        <v>5</v>
      </c>
      <c r="C25" s="221"/>
      <c r="D25" s="274">
        <v>2</v>
      </c>
      <c r="E25" s="221"/>
      <c r="F25" s="274">
        <v>2</v>
      </c>
      <c r="G25" s="221"/>
      <c r="H25" s="274">
        <v>2</v>
      </c>
      <c r="I25" s="221"/>
      <c r="J25" s="274">
        <v>1</v>
      </c>
      <c r="K25" s="221"/>
      <c r="L25" s="274">
        <v>0</v>
      </c>
      <c r="M25" s="221">
        <v>0</v>
      </c>
      <c r="N25" s="265">
        <v>0</v>
      </c>
      <c r="O25" s="221">
        <v>0</v>
      </c>
      <c r="P25" s="217">
        <v>1</v>
      </c>
      <c r="Q25" s="249">
        <v>0</v>
      </c>
      <c r="R25" s="217">
        <v>1</v>
      </c>
      <c r="S25" s="249">
        <v>0</v>
      </c>
      <c r="T25" s="236">
        <v>0</v>
      </c>
      <c r="U25" s="234">
        <v>0</v>
      </c>
      <c r="V25" s="217">
        <v>1</v>
      </c>
      <c r="W25" s="221">
        <v>0</v>
      </c>
      <c r="X25" s="236">
        <v>2</v>
      </c>
      <c r="Y25" s="187">
        <v>0</v>
      </c>
      <c r="Z25" s="217">
        <v>3</v>
      </c>
      <c r="AA25" s="221">
        <v>0</v>
      </c>
      <c r="AB25" s="194">
        <v>3</v>
      </c>
      <c r="AC25" s="192">
        <v>0</v>
      </c>
      <c r="AD25" s="27">
        <v>2</v>
      </c>
      <c r="AE25" s="28">
        <v>0</v>
      </c>
      <c r="AF25" s="29">
        <v>1</v>
      </c>
      <c r="AG25" s="30">
        <v>0</v>
      </c>
      <c r="AH25" s="27">
        <v>1</v>
      </c>
      <c r="AI25" s="28">
        <v>0</v>
      </c>
      <c r="AJ25" s="29">
        <v>3</v>
      </c>
      <c r="AK25" s="30">
        <v>0</v>
      </c>
      <c r="AL25" s="27">
        <v>2</v>
      </c>
      <c r="AM25" s="28">
        <v>0</v>
      </c>
      <c r="AN25" s="22" t="s">
        <v>48</v>
      </c>
    </row>
    <row r="26" spans="1:40" ht="15" customHeight="1" x14ac:dyDescent="0.2">
      <c r="A26" s="9" t="s">
        <v>126</v>
      </c>
      <c r="B26" s="273"/>
      <c r="C26" s="220"/>
      <c r="D26" s="273">
        <v>1</v>
      </c>
      <c r="E26" s="220"/>
      <c r="F26" s="273">
        <v>1</v>
      </c>
      <c r="G26" s="220"/>
      <c r="H26" s="273"/>
      <c r="I26" s="220"/>
      <c r="J26" s="273">
        <v>0</v>
      </c>
      <c r="K26" s="220"/>
      <c r="L26" s="273">
        <v>1</v>
      </c>
      <c r="M26" s="220">
        <v>0</v>
      </c>
      <c r="N26" s="266">
        <v>1</v>
      </c>
      <c r="O26" s="220">
        <v>0</v>
      </c>
      <c r="P26" s="219">
        <v>1</v>
      </c>
      <c r="Q26" s="220">
        <v>0</v>
      </c>
      <c r="R26" s="219">
        <v>1</v>
      </c>
      <c r="S26" s="220">
        <v>0</v>
      </c>
      <c r="T26" s="237">
        <v>4</v>
      </c>
      <c r="U26" s="186">
        <v>0</v>
      </c>
      <c r="V26" s="219">
        <v>5</v>
      </c>
      <c r="W26" s="220">
        <v>0</v>
      </c>
      <c r="X26" s="237">
        <v>5</v>
      </c>
      <c r="Y26" s="186">
        <v>0</v>
      </c>
      <c r="Z26" s="219">
        <v>6</v>
      </c>
      <c r="AA26" s="220">
        <v>0</v>
      </c>
      <c r="AB26" s="208">
        <v>5</v>
      </c>
      <c r="AC26" s="193">
        <v>0</v>
      </c>
      <c r="AD26" s="31">
        <v>4</v>
      </c>
      <c r="AE26" s="32">
        <v>0</v>
      </c>
      <c r="AF26" s="33">
        <v>4</v>
      </c>
      <c r="AG26" s="34">
        <v>0</v>
      </c>
      <c r="AH26" s="31">
        <v>1</v>
      </c>
      <c r="AI26" s="32">
        <v>0</v>
      </c>
      <c r="AJ26" s="33">
        <v>1</v>
      </c>
      <c r="AK26" s="34">
        <v>0</v>
      </c>
      <c r="AL26" s="31">
        <v>1</v>
      </c>
      <c r="AM26" s="32">
        <v>0</v>
      </c>
      <c r="AN26" s="23" t="s">
        <v>47</v>
      </c>
    </row>
    <row r="27" spans="1:40" ht="15" customHeight="1" x14ac:dyDescent="0.2">
      <c r="A27" s="8" t="s">
        <v>127</v>
      </c>
      <c r="B27" s="274">
        <v>1058</v>
      </c>
      <c r="C27" s="221">
        <v>11</v>
      </c>
      <c r="D27" s="274">
        <v>1026</v>
      </c>
      <c r="E27" s="221">
        <v>16</v>
      </c>
      <c r="F27" s="274">
        <v>1093</v>
      </c>
      <c r="G27" s="221">
        <v>20</v>
      </c>
      <c r="H27" s="274">
        <v>1176</v>
      </c>
      <c r="I27" s="221">
        <v>10</v>
      </c>
      <c r="J27" s="274">
        <v>1137</v>
      </c>
      <c r="K27" s="221">
        <v>20</v>
      </c>
      <c r="L27" s="274">
        <v>1164</v>
      </c>
      <c r="M27" s="221">
        <v>13</v>
      </c>
      <c r="N27" s="265">
        <v>1113</v>
      </c>
      <c r="O27" s="221">
        <v>22</v>
      </c>
      <c r="P27" s="217">
        <v>1133</v>
      </c>
      <c r="Q27" s="221">
        <v>30</v>
      </c>
      <c r="R27" s="217">
        <v>1186</v>
      </c>
      <c r="S27" s="221">
        <v>23</v>
      </c>
      <c r="T27" s="236">
        <v>1327</v>
      </c>
      <c r="U27" s="187">
        <v>17</v>
      </c>
      <c r="V27" s="217">
        <v>1395</v>
      </c>
      <c r="W27" s="221">
        <v>25</v>
      </c>
      <c r="X27" s="236">
        <v>1538</v>
      </c>
      <c r="Y27" s="187">
        <v>24</v>
      </c>
      <c r="Z27" s="217">
        <v>1661</v>
      </c>
      <c r="AA27" s="221">
        <v>14</v>
      </c>
      <c r="AB27" s="194">
        <v>1687</v>
      </c>
      <c r="AC27" s="192">
        <v>37</v>
      </c>
      <c r="AD27" s="27">
        <v>1688</v>
      </c>
      <c r="AE27" s="28">
        <v>22</v>
      </c>
      <c r="AF27" s="29">
        <v>1741</v>
      </c>
      <c r="AG27" s="30">
        <v>29</v>
      </c>
      <c r="AH27" s="27">
        <v>1669</v>
      </c>
      <c r="AI27" s="28">
        <v>9</v>
      </c>
      <c r="AJ27" s="29">
        <v>1542</v>
      </c>
      <c r="AK27" s="30">
        <v>22</v>
      </c>
      <c r="AL27" s="27">
        <v>1419</v>
      </c>
      <c r="AM27" s="28">
        <v>34</v>
      </c>
      <c r="AN27" s="22" t="s">
        <v>49</v>
      </c>
    </row>
    <row r="28" spans="1:40" ht="15" customHeight="1" x14ac:dyDescent="0.2">
      <c r="A28" s="9" t="s">
        <v>128</v>
      </c>
      <c r="B28" s="273">
        <v>4</v>
      </c>
      <c r="C28" s="220"/>
      <c r="D28" s="273">
        <v>1</v>
      </c>
      <c r="E28" s="220"/>
      <c r="F28" s="273">
        <v>4</v>
      </c>
      <c r="G28" s="220"/>
      <c r="H28" s="273">
        <v>4</v>
      </c>
      <c r="I28" s="220"/>
      <c r="J28" s="273">
        <v>3</v>
      </c>
      <c r="K28" s="220"/>
      <c r="L28" s="273">
        <v>4</v>
      </c>
      <c r="M28" s="220">
        <v>0</v>
      </c>
      <c r="N28" s="266">
        <v>2</v>
      </c>
      <c r="O28" s="220">
        <v>0</v>
      </c>
      <c r="P28" s="219">
        <v>1</v>
      </c>
      <c r="Q28" s="220">
        <v>0</v>
      </c>
      <c r="R28" s="219">
        <v>3</v>
      </c>
      <c r="S28" s="220">
        <v>0</v>
      </c>
      <c r="T28" s="237">
        <v>5</v>
      </c>
      <c r="U28" s="186">
        <v>0</v>
      </c>
      <c r="V28" s="219">
        <v>4</v>
      </c>
      <c r="W28" s="220">
        <v>0</v>
      </c>
      <c r="X28" s="237">
        <v>2</v>
      </c>
      <c r="Y28" s="186">
        <v>0</v>
      </c>
      <c r="Z28" s="219">
        <v>1</v>
      </c>
      <c r="AA28" s="220">
        <v>0</v>
      </c>
      <c r="AB28" s="208">
        <v>2</v>
      </c>
      <c r="AC28" s="193">
        <v>0</v>
      </c>
      <c r="AD28" s="31">
        <v>4</v>
      </c>
      <c r="AE28" s="32">
        <v>0</v>
      </c>
      <c r="AF28" s="33">
        <v>3</v>
      </c>
      <c r="AG28" s="34">
        <v>0</v>
      </c>
      <c r="AH28" s="31">
        <v>4</v>
      </c>
      <c r="AI28" s="32">
        <v>0</v>
      </c>
      <c r="AJ28" s="33">
        <v>4</v>
      </c>
      <c r="AK28" s="34">
        <v>0</v>
      </c>
      <c r="AL28" s="31">
        <v>5</v>
      </c>
      <c r="AM28" s="32">
        <v>0</v>
      </c>
      <c r="AN28" s="23" t="s">
        <v>50</v>
      </c>
    </row>
    <row r="29" spans="1:40" ht="15" customHeight="1" x14ac:dyDescent="0.2">
      <c r="A29" s="8" t="s">
        <v>129</v>
      </c>
      <c r="B29" s="274">
        <v>3</v>
      </c>
      <c r="C29" s="221"/>
      <c r="D29" s="274">
        <v>1</v>
      </c>
      <c r="E29" s="221"/>
      <c r="F29" s="274">
        <v>1</v>
      </c>
      <c r="G29" s="221"/>
      <c r="H29" s="274"/>
      <c r="I29" s="221"/>
      <c r="J29" s="274">
        <v>0</v>
      </c>
      <c r="K29" s="221"/>
      <c r="L29" s="274">
        <v>0</v>
      </c>
      <c r="M29" s="221">
        <v>0</v>
      </c>
      <c r="N29" s="265">
        <v>0</v>
      </c>
      <c r="O29" s="221">
        <v>0</v>
      </c>
      <c r="P29" s="217">
        <v>0</v>
      </c>
      <c r="Q29" s="249">
        <v>0</v>
      </c>
      <c r="R29" s="217">
        <v>0</v>
      </c>
      <c r="S29" s="249">
        <v>0</v>
      </c>
      <c r="T29" s="236">
        <v>0</v>
      </c>
      <c r="U29" s="234">
        <v>0</v>
      </c>
      <c r="V29" s="217">
        <v>0</v>
      </c>
      <c r="W29" s="221">
        <v>0</v>
      </c>
      <c r="X29" s="236">
        <v>0</v>
      </c>
      <c r="Y29" s="187">
        <v>0</v>
      </c>
      <c r="Z29" s="217">
        <v>0</v>
      </c>
      <c r="AA29" s="221">
        <v>0</v>
      </c>
      <c r="AB29" s="194">
        <v>0</v>
      </c>
      <c r="AC29" s="192">
        <v>0</v>
      </c>
      <c r="AD29" s="27">
        <v>0</v>
      </c>
      <c r="AE29" s="28">
        <v>0</v>
      </c>
      <c r="AF29" s="29">
        <v>0</v>
      </c>
      <c r="AG29" s="30">
        <v>0</v>
      </c>
      <c r="AH29" s="27">
        <v>0</v>
      </c>
      <c r="AI29" s="28">
        <v>0</v>
      </c>
      <c r="AJ29" s="29">
        <v>0</v>
      </c>
      <c r="AK29" s="30">
        <v>0</v>
      </c>
      <c r="AL29" s="27">
        <v>0</v>
      </c>
      <c r="AM29" s="28">
        <v>0</v>
      </c>
      <c r="AN29" s="22" t="s">
        <v>130</v>
      </c>
    </row>
    <row r="30" spans="1:40" ht="15" customHeight="1" x14ac:dyDescent="0.2">
      <c r="A30" s="9" t="s">
        <v>131</v>
      </c>
      <c r="B30" s="273">
        <v>2</v>
      </c>
      <c r="C30" s="220"/>
      <c r="D30" s="273">
        <v>2</v>
      </c>
      <c r="E30" s="220"/>
      <c r="F30" s="273">
        <v>2</v>
      </c>
      <c r="G30" s="220"/>
      <c r="H30" s="273">
        <v>2</v>
      </c>
      <c r="I30" s="220"/>
      <c r="J30" s="273">
        <v>2</v>
      </c>
      <c r="K30" s="220"/>
      <c r="L30" s="273">
        <v>1</v>
      </c>
      <c r="M30" s="220">
        <v>0</v>
      </c>
      <c r="N30" s="266">
        <v>0</v>
      </c>
      <c r="O30" s="220">
        <v>0</v>
      </c>
      <c r="P30" s="219">
        <v>0</v>
      </c>
      <c r="Q30" s="220">
        <v>0</v>
      </c>
      <c r="R30" s="219">
        <v>0</v>
      </c>
      <c r="S30" s="220">
        <v>0</v>
      </c>
      <c r="T30" s="237">
        <v>0</v>
      </c>
      <c r="U30" s="186">
        <v>0</v>
      </c>
      <c r="V30" s="219">
        <v>0</v>
      </c>
      <c r="W30" s="220">
        <v>0</v>
      </c>
      <c r="X30" s="237">
        <v>1</v>
      </c>
      <c r="Y30" s="186">
        <v>0</v>
      </c>
      <c r="Z30" s="219">
        <v>0</v>
      </c>
      <c r="AA30" s="220">
        <v>0</v>
      </c>
      <c r="AB30" s="208">
        <v>0</v>
      </c>
      <c r="AC30" s="193">
        <v>0</v>
      </c>
      <c r="AD30" s="31">
        <v>0</v>
      </c>
      <c r="AE30" s="32">
        <v>0</v>
      </c>
      <c r="AF30" s="33">
        <v>1</v>
      </c>
      <c r="AG30" s="34">
        <v>0</v>
      </c>
      <c r="AH30" s="31">
        <v>3</v>
      </c>
      <c r="AI30" s="32">
        <v>0</v>
      </c>
      <c r="AJ30" s="33">
        <v>5</v>
      </c>
      <c r="AK30" s="34">
        <v>0</v>
      </c>
      <c r="AL30" s="31">
        <v>4</v>
      </c>
      <c r="AM30" s="32">
        <v>0</v>
      </c>
      <c r="AN30" s="23" t="s">
        <v>80</v>
      </c>
    </row>
    <row r="31" spans="1:40" ht="15" customHeight="1" x14ac:dyDescent="0.2">
      <c r="A31" s="8" t="s">
        <v>132</v>
      </c>
      <c r="B31" s="274"/>
      <c r="C31" s="221"/>
      <c r="D31" s="274"/>
      <c r="E31" s="221"/>
      <c r="F31" s="274"/>
      <c r="G31" s="221"/>
      <c r="H31" s="274">
        <v>1</v>
      </c>
      <c r="I31" s="221"/>
      <c r="J31" s="274">
        <v>1</v>
      </c>
      <c r="K31" s="221"/>
      <c r="L31" s="274">
        <v>0</v>
      </c>
      <c r="M31" s="221">
        <v>0</v>
      </c>
      <c r="N31" s="265">
        <v>0</v>
      </c>
      <c r="O31" s="221">
        <v>0</v>
      </c>
      <c r="P31" s="217">
        <v>0</v>
      </c>
      <c r="Q31" s="249">
        <v>0</v>
      </c>
      <c r="R31" s="217">
        <v>0</v>
      </c>
      <c r="S31" s="249">
        <v>0</v>
      </c>
      <c r="T31" s="236">
        <v>0</v>
      </c>
      <c r="U31" s="234">
        <v>0</v>
      </c>
      <c r="V31" s="217">
        <v>0</v>
      </c>
      <c r="W31" s="221">
        <v>0</v>
      </c>
      <c r="X31" s="236">
        <v>0</v>
      </c>
      <c r="Y31" s="187">
        <v>0</v>
      </c>
      <c r="Z31" s="217">
        <v>1</v>
      </c>
      <c r="AA31" s="221">
        <v>0</v>
      </c>
      <c r="AB31" s="194">
        <v>1</v>
      </c>
      <c r="AC31" s="192">
        <v>0</v>
      </c>
      <c r="AD31" s="27">
        <v>0</v>
      </c>
      <c r="AE31" s="28">
        <v>0</v>
      </c>
      <c r="AF31" s="29">
        <v>0</v>
      </c>
      <c r="AG31" s="30">
        <v>0</v>
      </c>
      <c r="AH31" s="27">
        <v>0</v>
      </c>
      <c r="AI31" s="28">
        <v>0</v>
      </c>
      <c r="AJ31" s="29">
        <v>0</v>
      </c>
      <c r="AK31" s="30">
        <v>0</v>
      </c>
      <c r="AL31" s="27">
        <v>0</v>
      </c>
      <c r="AM31" s="28">
        <v>0</v>
      </c>
      <c r="AN31" s="22" t="s">
        <v>133</v>
      </c>
    </row>
    <row r="32" spans="1:40" s="11" customFormat="1" ht="15" customHeight="1" x14ac:dyDescent="0.2">
      <c r="A32" s="10" t="s">
        <v>134</v>
      </c>
      <c r="B32" s="275">
        <v>2</v>
      </c>
      <c r="C32" s="223"/>
      <c r="D32" s="275">
        <v>1</v>
      </c>
      <c r="E32" s="223"/>
      <c r="F32" s="275">
        <v>1</v>
      </c>
      <c r="G32" s="223"/>
      <c r="H32" s="275"/>
      <c r="I32" s="223"/>
      <c r="J32" s="275">
        <v>0</v>
      </c>
      <c r="K32" s="223"/>
      <c r="L32" s="275">
        <v>0</v>
      </c>
      <c r="M32" s="223">
        <v>0</v>
      </c>
      <c r="N32" s="267">
        <v>0</v>
      </c>
      <c r="O32" s="223">
        <v>0</v>
      </c>
      <c r="P32" s="222">
        <v>0</v>
      </c>
      <c r="Q32" s="220">
        <v>0</v>
      </c>
      <c r="R32" s="222">
        <v>0</v>
      </c>
      <c r="S32" s="220">
        <v>0</v>
      </c>
      <c r="T32" s="238">
        <v>0</v>
      </c>
      <c r="U32" s="186">
        <v>0</v>
      </c>
      <c r="V32" s="222">
        <v>0</v>
      </c>
      <c r="W32" s="223">
        <v>0</v>
      </c>
      <c r="X32" s="238">
        <v>0</v>
      </c>
      <c r="Y32" s="188">
        <v>0</v>
      </c>
      <c r="Z32" s="222">
        <v>0</v>
      </c>
      <c r="AA32" s="223">
        <v>0</v>
      </c>
      <c r="AB32" s="209">
        <v>0</v>
      </c>
      <c r="AC32" s="195">
        <v>0</v>
      </c>
      <c r="AD32" s="35">
        <v>0</v>
      </c>
      <c r="AE32" s="36">
        <v>0</v>
      </c>
      <c r="AF32" s="37">
        <v>1</v>
      </c>
      <c r="AG32" s="38">
        <v>0</v>
      </c>
      <c r="AH32" s="35">
        <v>1</v>
      </c>
      <c r="AI32" s="36">
        <v>0</v>
      </c>
      <c r="AJ32" s="37">
        <v>1</v>
      </c>
      <c r="AK32" s="38">
        <v>0</v>
      </c>
      <c r="AL32" s="35">
        <v>1</v>
      </c>
      <c r="AM32" s="36">
        <v>0</v>
      </c>
      <c r="AN32" s="24" t="s">
        <v>81</v>
      </c>
    </row>
    <row r="33" spans="1:40" ht="15" customHeight="1" x14ac:dyDescent="0.2">
      <c r="A33" s="12" t="s">
        <v>135</v>
      </c>
      <c r="B33" s="276">
        <v>1</v>
      </c>
      <c r="C33" s="225"/>
      <c r="D33" s="276"/>
      <c r="E33" s="225"/>
      <c r="F33" s="276"/>
      <c r="G33" s="225"/>
      <c r="H33" s="276"/>
      <c r="I33" s="225"/>
      <c r="J33" s="276">
        <v>0</v>
      </c>
      <c r="K33" s="225"/>
      <c r="L33" s="276">
        <v>0</v>
      </c>
      <c r="M33" s="225">
        <v>0</v>
      </c>
      <c r="N33" s="268">
        <v>0</v>
      </c>
      <c r="O33" s="225">
        <v>0</v>
      </c>
      <c r="P33" s="224">
        <v>0</v>
      </c>
      <c r="Q33" s="249">
        <v>0</v>
      </c>
      <c r="R33" s="224">
        <v>0</v>
      </c>
      <c r="S33" s="249">
        <v>0</v>
      </c>
      <c r="T33" s="239">
        <v>0</v>
      </c>
      <c r="U33" s="234">
        <v>0</v>
      </c>
      <c r="V33" s="224">
        <v>1</v>
      </c>
      <c r="W33" s="225">
        <v>0</v>
      </c>
      <c r="X33" s="239">
        <v>1</v>
      </c>
      <c r="Y33" s="189">
        <v>0</v>
      </c>
      <c r="Z33" s="224">
        <v>2</v>
      </c>
      <c r="AA33" s="225">
        <v>0</v>
      </c>
      <c r="AB33" s="210">
        <v>2</v>
      </c>
      <c r="AC33" s="196">
        <v>0</v>
      </c>
      <c r="AD33" s="39">
        <v>1</v>
      </c>
      <c r="AE33" s="40">
        <v>0</v>
      </c>
      <c r="AF33" s="41">
        <v>1</v>
      </c>
      <c r="AG33" s="42">
        <v>0</v>
      </c>
      <c r="AH33" s="39">
        <v>1</v>
      </c>
      <c r="AI33" s="40">
        <v>0</v>
      </c>
      <c r="AJ33" s="41">
        <v>1</v>
      </c>
      <c r="AK33" s="42">
        <v>0</v>
      </c>
      <c r="AL33" s="39">
        <v>0</v>
      </c>
      <c r="AM33" s="40">
        <v>0</v>
      </c>
      <c r="AN33" s="25" t="s">
        <v>54</v>
      </c>
    </row>
    <row r="34" spans="1:40" s="11" customFormat="1" ht="15" customHeight="1" x14ac:dyDescent="0.2">
      <c r="A34" s="10" t="s">
        <v>136</v>
      </c>
      <c r="B34" s="275"/>
      <c r="C34" s="223"/>
      <c r="D34" s="275"/>
      <c r="E34" s="223"/>
      <c r="F34" s="275"/>
      <c r="G34" s="223"/>
      <c r="H34" s="275"/>
      <c r="I34" s="223"/>
      <c r="J34" s="275">
        <v>0</v>
      </c>
      <c r="K34" s="223"/>
      <c r="L34" s="275">
        <v>0</v>
      </c>
      <c r="M34" s="223">
        <v>0</v>
      </c>
      <c r="N34" s="267">
        <v>0</v>
      </c>
      <c r="O34" s="223">
        <v>0</v>
      </c>
      <c r="P34" s="222">
        <v>0</v>
      </c>
      <c r="Q34" s="220">
        <v>0</v>
      </c>
      <c r="R34" s="222">
        <v>0</v>
      </c>
      <c r="S34" s="220">
        <v>0</v>
      </c>
      <c r="T34" s="238">
        <v>0</v>
      </c>
      <c r="U34" s="186">
        <v>0</v>
      </c>
      <c r="V34" s="222">
        <v>0</v>
      </c>
      <c r="W34" s="223">
        <v>0</v>
      </c>
      <c r="X34" s="238">
        <v>1</v>
      </c>
      <c r="Y34" s="188">
        <v>0</v>
      </c>
      <c r="Z34" s="222">
        <v>2</v>
      </c>
      <c r="AA34" s="223">
        <v>0</v>
      </c>
      <c r="AB34" s="209">
        <v>3</v>
      </c>
      <c r="AC34" s="195">
        <v>0</v>
      </c>
      <c r="AD34" s="35">
        <v>3</v>
      </c>
      <c r="AE34" s="36">
        <v>0</v>
      </c>
      <c r="AF34" s="37">
        <v>3</v>
      </c>
      <c r="AG34" s="38">
        <v>0</v>
      </c>
      <c r="AH34" s="35">
        <v>3</v>
      </c>
      <c r="AI34" s="36">
        <v>0</v>
      </c>
      <c r="AJ34" s="37">
        <v>1</v>
      </c>
      <c r="AK34" s="38">
        <v>0</v>
      </c>
      <c r="AL34" s="35">
        <v>1</v>
      </c>
      <c r="AM34" s="36">
        <v>0</v>
      </c>
      <c r="AN34" s="24" t="s">
        <v>52</v>
      </c>
    </row>
    <row r="35" spans="1:40" s="11" customFormat="1" ht="15" customHeight="1" x14ac:dyDescent="0.2">
      <c r="A35" s="12" t="s">
        <v>137</v>
      </c>
      <c r="B35" s="276"/>
      <c r="C35" s="225"/>
      <c r="D35" s="276">
        <v>1</v>
      </c>
      <c r="E35" s="225"/>
      <c r="F35" s="276"/>
      <c r="G35" s="225"/>
      <c r="H35" s="276"/>
      <c r="I35" s="225"/>
      <c r="J35" s="276">
        <v>0</v>
      </c>
      <c r="K35" s="225"/>
      <c r="L35" s="276">
        <v>0</v>
      </c>
      <c r="M35" s="225">
        <v>0</v>
      </c>
      <c r="N35" s="268">
        <v>0</v>
      </c>
      <c r="O35" s="225">
        <v>0</v>
      </c>
      <c r="P35" s="224">
        <v>1</v>
      </c>
      <c r="Q35" s="249">
        <v>0</v>
      </c>
      <c r="R35" s="224">
        <v>1</v>
      </c>
      <c r="S35" s="249">
        <v>0</v>
      </c>
      <c r="T35" s="239">
        <v>1</v>
      </c>
      <c r="U35" s="234">
        <v>0</v>
      </c>
      <c r="V35" s="224">
        <v>1</v>
      </c>
      <c r="W35" s="225">
        <v>0</v>
      </c>
      <c r="X35" s="239">
        <v>0</v>
      </c>
      <c r="Y35" s="189">
        <v>0</v>
      </c>
      <c r="Z35" s="224">
        <v>2</v>
      </c>
      <c r="AA35" s="225">
        <v>0</v>
      </c>
      <c r="AB35" s="210">
        <v>1</v>
      </c>
      <c r="AC35" s="196">
        <v>0</v>
      </c>
      <c r="AD35" s="39">
        <v>1</v>
      </c>
      <c r="AE35" s="40">
        <v>0</v>
      </c>
      <c r="AF35" s="41">
        <v>2</v>
      </c>
      <c r="AG35" s="42">
        <v>0</v>
      </c>
      <c r="AH35" s="39">
        <v>3</v>
      </c>
      <c r="AI35" s="40">
        <v>0</v>
      </c>
      <c r="AJ35" s="41">
        <v>1</v>
      </c>
      <c r="AK35" s="42">
        <v>0</v>
      </c>
      <c r="AL35" s="39">
        <v>2</v>
      </c>
      <c r="AM35" s="40">
        <v>0</v>
      </c>
      <c r="AN35" s="25" t="s">
        <v>53</v>
      </c>
    </row>
    <row r="36" spans="1:40" ht="15" customHeight="1" x14ac:dyDescent="0.2">
      <c r="A36" s="10" t="s">
        <v>138</v>
      </c>
      <c r="B36" s="275"/>
      <c r="C36" s="223"/>
      <c r="D36" s="275"/>
      <c r="E36" s="223"/>
      <c r="F36" s="275"/>
      <c r="G36" s="223"/>
      <c r="H36" s="275"/>
      <c r="I36" s="223"/>
      <c r="J36" s="275">
        <v>0</v>
      </c>
      <c r="K36" s="223"/>
      <c r="L36" s="275">
        <v>0</v>
      </c>
      <c r="M36" s="223">
        <v>0</v>
      </c>
      <c r="N36" s="267">
        <v>0</v>
      </c>
      <c r="O36" s="223">
        <v>0</v>
      </c>
      <c r="P36" s="222">
        <v>0</v>
      </c>
      <c r="Q36" s="220">
        <v>0</v>
      </c>
      <c r="R36" s="222">
        <v>0</v>
      </c>
      <c r="S36" s="220">
        <v>0</v>
      </c>
      <c r="T36" s="238">
        <v>0</v>
      </c>
      <c r="U36" s="186">
        <v>0</v>
      </c>
      <c r="V36" s="222">
        <v>0</v>
      </c>
      <c r="W36" s="223">
        <v>0</v>
      </c>
      <c r="X36" s="238">
        <v>0</v>
      </c>
      <c r="Y36" s="188">
        <v>0</v>
      </c>
      <c r="Z36" s="222">
        <v>0</v>
      </c>
      <c r="AA36" s="223">
        <v>0</v>
      </c>
      <c r="AB36" s="209">
        <v>0</v>
      </c>
      <c r="AC36" s="195">
        <v>0</v>
      </c>
      <c r="AD36" s="35">
        <v>0</v>
      </c>
      <c r="AE36" s="36">
        <v>0</v>
      </c>
      <c r="AF36" s="37">
        <v>0</v>
      </c>
      <c r="AG36" s="38">
        <v>0</v>
      </c>
      <c r="AH36" s="35">
        <v>0</v>
      </c>
      <c r="AI36" s="36">
        <v>0</v>
      </c>
      <c r="AJ36" s="37">
        <v>0</v>
      </c>
      <c r="AK36" s="38">
        <v>0</v>
      </c>
      <c r="AL36" s="35">
        <v>0</v>
      </c>
      <c r="AM36" s="36">
        <v>0</v>
      </c>
      <c r="AN36" s="24" t="s">
        <v>139</v>
      </c>
    </row>
    <row r="37" spans="1:40" ht="15" customHeight="1" x14ac:dyDescent="0.2">
      <c r="A37" s="8" t="s">
        <v>140</v>
      </c>
      <c r="B37" s="274">
        <v>5</v>
      </c>
      <c r="C37" s="221"/>
      <c r="D37" s="274">
        <v>4</v>
      </c>
      <c r="E37" s="221"/>
      <c r="F37" s="274">
        <v>3</v>
      </c>
      <c r="G37" s="221"/>
      <c r="H37" s="274">
        <v>3</v>
      </c>
      <c r="I37" s="221"/>
      <c r="J37" s="274">
        <v>2</v>
      </c>
      <c r="K37" s="221"/>
      <c r="L37" s="274">
        <v>2</v>
      </c>
      <c r="M37" s="221">
        <v>0</v>
      </c>
      <c r="N37" s="265">
        <v>2</v>
      </c>
      <c r="O37" s="221">
        <v>0</v>
      </c>
      <c r="P37" s="217">
        <v>1</v>
      </c>
      <c r="Q37" s="249">
        <v>0</v>
      </c>
      <c r="R37" s="217">
        <v>1</v>
      </c>
      <c r="S37" s="249">
        <v>0</v>
      </c>
      <c r="T37" s="236">
        <v>0</v>
      </c>
      <c r="U37" s="234">
        <v>0</v>
      </c>
      <c r="V37" s="217">
        <v>1</v>
      </c>
      <c r="W37" s="221">
        <v>0</v>
      </c>
      <c r="X37" s="236">
        <v>0</v>
      </c>
      <c r="Y37" s="187">
        <v>0</v>
      </c>
      <c r="Z37" s="217">
        <v>2</v>
      </c>
      <c r="AA37" s="221">
        <v>0</v>
      </c>
      <c r="AB37" s="194">
        <v>1</v>
      </c>
      <c r="AC37" s="192">
        <v>0</v>
      </c>
      <c r="AD37" s="27">
        <v>3</v>
      </c>
      <c r="AE37" s="28">
        <v>0</v>
      </c>
      <c r="AF37" s="29">
        <v>5</v>
      </c>
      <c r="AG37" s="30">
        <v>0</v>
      </c>
      <c r="AH37" s="27">
        <v>3</v>
      </c>
      <c r="AI37" s="28">
        <v>0</v>
      </c>
      <c r="AJ37" s="29">
        <v>4</v>
      </c>
      <c r="AK37" s="30">
        <v>0</v>
      </c>
      <c r="AL37" s="27">
        <v>3</v>
      </c>
      <c r="AM37" s="28">
        <v>0</v>
      </c>
      <c r="AN37" s="22" t="s">
        <v>55</v>
      </c>
    </row>
    <row r="38" spans="1:40" s="11" customFormat="1" ht="15" customHeight="1" x14ac:dyDescent="0.2">
      <c r="A38" s="9" t="s">
        <v>141</v>
      </c>
      <c r="B38" s="273">
        <v>2</v>
      </c>
      <c r="C38" s="220"/>
      <c r="D38" s="273">
        <v>2</v>
      </c>
      <c r="E38" s="220"/>
      <c r="F38" s="273"/>
      <c r="G38" s="220"/>
      <c r="H38" s="273">
        <v>2</v>
      </c>
      <c r="I38" s="220"/>
      <c r="J38" s="273">
        <v>2</v>
      </c>
      <c r="K38" s="220"/>
      <c r="L38" s="273">
        <v>0</v>
      </c>
      <c r="M38" s="220">
        <v>0</v>
      </c>
      <c r="N38" s="266">
        <v>0</v>
      </c>
      <c r="O38" s="220">
        <v>0</v>
      </c>
      <c r="P38" s="219">
        <v>0</v>
      </c>
      <c r="Q38" s="220">
        <v>0</v>
      </c>
      <c r="R38" s="219">
        <v>0</v>
      </c>
      <c r="S38" s="220">
        <v>0</v>
      </c>
      <c r="T38" s="237">
        <v>0</v>
      </c>
      <c r="U38" s="186">
        <v>0</v>
      </c>
      <c r="V38" s="219">
        <v>0</v>
      </c>
      <c r="W38" s="220">
        <v>0</v>
      </c>
      <c r="X38" s="237">
        <v>0</v>
      </c>
      <c r="Y38" s="186">
        <v>0</v>
      </c>
      <c r="Z38" s="219">
        <v>2</v>
      </c>
      <c r="AA38" s="220">
        <v>0</v>
      </c>
      <c r="AB38" s="208">
        <v>0</v>
      </c>
      <c r="AC38" s="193">
        <v>0</v>
      </c>
      <c r="AD38" s="31">
        <v>1</v>
      </c>
      <c r="AE38" s="32">
        <v>0</v>
      </c>
      <c r="AF38" s="33">
        <v>1</v>
      </c>
      <c r="AG38" s="34">
        <v>0</v>
      </c>
      <c r="AH38" s="31">
        <v>0</v>
      </c>
      <c r="AI38" s="32">
        <v>0</v>
      </c>
      <c r="AJ38" s="33">
        <v>1</v>
      </c>
      <c r="AK38" s="34">
        <v>0</v>
      </c>
      <c r="AL38" s="31">
        <v>1</v>
      </c>
      <c r="AM38" s="32">
        <v>0</v>
      </c>
      <c r="AN38" s="23" t="s">
        <v>51</v>
      </c>
    </row>
    <row r="39" spans="1:40" s="11" customFormat="1" ht="15" customHeight="1" x14ac:dyDescent="0.2">
      <c r="A39" s="8" t="s">
        <v>142</v>
      </c>
      <c r="B39" s="274"/>
      <c r="C39" s="221"/>
      <c r="D39" s="274"/>
      <c r="E39" s="221"/>
      <c r="F39" s="274">
        <v>3</v>
      </c>
      <c r="G39" s="221"/>
      <c r="H39" s="274"/>
      <c r="I39" s="221"/>
      <c r="J39" s="274">
        <v>0</v>
      </c>
      <c r="K39" s="221"/>
      <c r="L39" s="274">
        <v>0</v>
      </c>
      <c r="M39" s="221">
        <v>0</v>
      </c>
      <c r="N39" s="265">
        <v>0</v>
      </c>
      <c r="O39" s="221">
        <v>0</v>
      </c>
      <c r="P39" s="217">
        <v>0</v>
      </c>
      <c r="Q39" s="249">
        <v>0</v>
      </c>
      <c r="R39" s="217">
        <v>0</v>
      </c>
      <c r="S39" s="249">
        <v>0</v>
      </c>
      <c r="T39" s="236">
        <v>0</v>
      </c>
      <c r="U39" s="234">
        <v>0</v>
      </c>
      <c r="V39" s="217">
        <v>0</v>
      </c>
      <c r="W39" s="221">
        <v>0</v>
      </c>
      <c r="X39" s="236">
        <v>0</v>
      </c>
      <c r="Y39" s="187">
        <v>0</v>
      </c>
      <c r="Z39" s="217">
        <v>0</v>
      </c>
      <c r="AA39" s="221">
        <v>0</v>
      </c>
      <c r="AB39" s="194">
        <v>0</v>
      </c>
      <c r="AC39" s="192">
        <v>0</v>
      </c>
      <c r="AD39" s="27">
        <v>0</v>
      </c>
      <c r="AE39" s="28">
        <v>0</v>
      </c>
      <c r="AF39" s="29">
        <v>0</v>
      </c>
      <c r="AG39" s="30">
        <v>0</v>
      </c>
      <c r="AH39" s="27">
        <v>0</v>
      </c>
      <c r="AI39" s="28">
        <v>0</v>
      </c>
      <c r="AJ39" s="29">
        <v>0</v>
      </c>
      <c r="AK39" s="30">
        <v>0</v>
      </c>
      <c r="AL39" s="27">
        <v>0</v>
      </c>
      <c r="AM39" s="28">
        <v>0</v>
      </c>
      <c r="AN39" s="22" t="s">
        <v>143</v>
      </c>
    </row>
    <row r="40" spans="1:40" ht="15" customHeight="1" x14ac:dyDescent="0.2">
      <c r="A40" s="9" t="s">
        <v>144</v>
      </c>
      <c r="B40" s="273">
        <v>35</v>
      </c>
      <c r="C40" s="220"/>
      <c r="D40" s="273">
        <v>35</v>
      </c>
      <c r="E40" s="220"/>
      <c r="F40" s="273">
        <v>34</v>
      </c>
      <c r="G40" s="220"/>
      <c r="H40" s="273">
        <v>37</v>
      </c>
      <c r="I40" s="220"/>
      <c r="J40" s="273">
        <v>28</v>
      </c>
      <c r="K40" s="220"/>
      <c r="L40" s="273">
        <v>19</v>
      </c>
      <c r="M40" s="220">
        <v>0</v>
      </c>
      <c r="N40" s="266">
        <v>14</v>
      </c>
      <c r="O40" s="220">
        <v>0</v>
      </c>
      <c r="P40" s="219">
        <v>13</v>
      </c>
      <c r="Q40" s="220">
        <v>0</v>
      </c>
      <c r="R40" s="219">
        <v>20</v>
      </c>
      <c r="S40" s="220">
        <v>0</v>
      </c>
      <c r="T40" s="237">
        <v>25</v>
      </c>
      <c r="U40" s="186">
        <v>0</v>
      </c>
      <c r="V40" s="219">
        <v>26</v>
      </c>
      <c r="W40" s="220">
        <v>0</v>
      </c>
      <c r="X40" s="237">
        <v>30</v>
      </c>
      <c r="Y40" s="186">
        <v>0</v>
      </c>
      <c r="Z40" s="219">
        <v>35</v>
      </c>
      <c r="AA40" s="220">
        <v>0</v>
      </c>
      <c r="AB40" s="208">
        <v>44</v>
      </c>
      <c r="AC40" s="193">
        <v>1</v>
      </c>
      <c r="AD40" s="31">
        <v>53</v>
      </c>
      <c r="AE40" s="32">
        <v>0</v>
      </c>
      <c r="AF40" s="33">
        <v>46</v>
      </c>
      <c r="AG40" s="34">
        <v>0</v>
      </c>
      <c r="AH40" s="31">
        <v>40</v>
      </c>
      <c r="AI40" s="32">
        <v>0</v>
      </c>
      <c r="AJ40" s="33">
        <v>26</v>
      </c>
      <c r="AK40" s="34">
        <v>0</v>
      </c>
      <c r="AL40" s="31">
        <v>25</v>
      </c>
      <c r="AM40" s="32">
        <v>0</v>
      </c>
      <c r="AN40" s="23" t="s">
        <v>56</v>
      </c>
    </row>
    <row r="41" spans="1:40" s="11" customFormat="1" ht="15" customHeight="1" x14ac:dyDescent="0.2">
      <c r="A41" s="155" t="s">
        <v>145</v>
      </c>
      <c r="B41" s="277">
        <v>1</v>
      </c>
      <c r="C41" s="227"/>
      <c r="D41" s="277">
        <v>1</v>
      </c>
      <c r="E41" s="227"/>
      <c r="F41" s="277">
        <v>1</v>
      </c>
      <c r="G41" s="227"/>
      <c r="H41" s="277"/>
      <c r="I41" s="227"/>
      <c r="J41" s="277">
        <v>0</v>
      </c>
      <c r="K41" s="227"/>
      <c r="L41" s="277">
        <v>0</v>
      </c>
      <c r="M41" s="227">
        <v>0</v>
      </c>
      <c r="N41" s="269">
        <v>0</v>
      </c>
      <c r="O41" s="227">
        <v>0</v>
      </c>
      <c r="P41" s="226">
        <v>0</v>
      </c>
      <c r="Q41" s="227">
        <v>0</v>
      </c>
      <c r="R41" s="226">
        <v>0</v>
      </c>
      <c r="S41" s="227">
        <v>0</v>
      </c>
      <c r="T41" s="240">
        <v>0</v>
      </c>
      <c r="U41" s="190">
        <v>0</v>
      </c>
      <c r="V41" s="226">
        <v>0</v>
      </c>
      <c r="W41" s="227">
        <v>0</v>
      </c>
      <c r="X41" s="240">
        <v>0</v>
      </c>
      <c r="Y41" s="190">
        <v>0</v>
      </c>
      <c r="Z41" s="226">
        <v>0</v>
      </c>
      <c r="AA41" s="227">
        <v>0</v>
      </c>
      <c r="AB41" s="211">
        <v>0</v>
      </c>
      <c r="AC41" s="197">
        <v>0</v>
      </c>
      <c r="AD41" s="56">
        <v>0</v>
      </c>
      <c r="AE41" s="57">
        <v>0</v>
      </c>
      <c r="AF41" s="58">
        <v>0</v>
      </c>
      <c r="AG41" s="59">
        <v>0</v>
      </c>
      <c r="AH41" s="56">
        <v>1</v>
      </c>
      <c r="AI41" s="57">
        <v>0</v>
      </c>
      <c r="AJ41" s="58">
        <v>1</v>
      </c>
      <c r="AK41" s="59">
        <v>0</v>
      </c>
      <c r="AL41" s="56">
        <v>1</v>
      </c>
      <c r="AM41" s="57">
        <v>0</v>
      </c>
      <c r="AN41" s="24" t="s">
        <v>82</v>
      </c>
    </row>
    <row r="42" spans="1:40" s="11" customFormat="1" ht="15" customHeight="1" x14ac:dyDescent="0.2">
      <c r="A42" s="10" t="s">
        <v>146</v>
      </c>
      <c r="B42" s="275">
        <v>1</v>
      </c>
      <c r="C42" s="223"/>
      <c r="D42" s="275">
        <v>1</v>
      </c>
      <c r="E42" s="223"/>
      <c r="F42" s="275">
        <v>1</v>
      </c>
      <c r="G42" s="223"/>
      <c r="H42" s="275">
        <v>1</v>
      </c>
      <c r="I42" s="223"/>
      <c r="J42" s="275">
        <v>0</v>
      </c>
      <c r="K42" s="223"/>
      <c r="L42" s="275">
        <v>0</v>
      </c>
      <c r="M42" s="223">
        <v>0</v>
      </c>
      <c r="N42" s="267">
        <v>0</v>
      </c>
      <c r="O42" s="223">
        <v>0</v>
      </c>
      <c r="P42" s="222">
        <v>0</v>
      </c>
      <c r="Q42" s="223">
        <v>0</v>
      </c>
      <c r="R42" s="222">
        <v>0</v>
      </c>
      <c r="S42" s="223">
        <v>0</v>
      </c>
      <c r="T42" s="238">
        <v>0</v>
      </c>
      <c r="U42" s="188">
        <v>0</v>
      </c>
      <c r="V42" s="222">
        <v>0</v>
      </c>
      <c r="W42" s="223">
        <v>0</v>
      </c>
      <c r="X42" s="238">
        <v>0</v>
      </c>
      <c r="Y42" s="188">
        <v>0</v>
      </c>
      <c r="Z42" s="222">
        <v>0</v>
      </c>
      <c r="AA42" s="223">
        <v>0</v>
      </c>
      <c r="AB42" s="209">
        <v>0</v>
      </c>
      <c r="AC42" s="195">
        <v>0</v>
      </c>
      <c r="AD42" s="35">
        <v>0</v>
      </c>
      <c r="AE42" s="36">
        <v>0</v>
      </c>
      <c r="AF42" s="37">
        <v>0</v>
      </c>
      <c r="AG42" s="38">
        <v>0</v>
      </c>
      <c r="AH42" s="35">
        <v>0</v>
      </c>
      <c r="AI42" s="36">
        <v>0</v>
      </c>
      <c r="AJ42" s="37">
        <v>0</v>
      </c>
      <c r="AK42" s="38">
        <v>0</v>
      </c>
      <c r="AL42" s="35">
        <v>0</v>
      </c>
      <c r="AM42" s="36">
        <v>0</v>
      </c>
      <c r="AN42" s="24" t="s">
        <v>147</v>
      </c>
    </row>
    <row r="43" spans="1:40" s="11" customFormat="1" ht="15" customHeight="1" x14ac:dyDescent="0.2">
      <c r="A43" s="155" t="s">
        <v>148</v>
      </c>
      <c r="B43" s="277">
        <v>3</v>
      </c>
      <c r="C43" s="227"/>
      <c r="D43" s="277">
        <v>2</v>
      </c>
      <c r="E43" s="227"/>
      <c r="F43" s="277">
        <v>2</v>
      </c>
      <c r="G43" s="227"/>
      <c r="H43" s="277">
        <v>2</v>
      </c>
      <c r="I43" s="227"/>
      <c r="J43" s="277">
        <v>2</v>
      </c>
      <c r="K43" s="227"/>
      <c r="L43" s="277">
        <v>2</v>
      </c>
      <c r="M43" s="227">
        <v>0</v>
      </c>
      <c r="N43" s="269">
        <v>0</v>
      </c>
      <c r="O43" s="227">
        <v>0</v>
      </c>
      <c r="P43" s="226">
        <v>1</v>
      </c>
      <c r="Q43" s="227">
        <v>0</v>
      </c>
      <c r="R43" s="226">
        <v>2</v>
      </c>
      <c r="S43" s="227">
        <v>0</v>
      </c>
      <c r="T43" s="240">
        <v>2</v>
      </c>
      <c r="U43" s="190">
        <v>0</v>
      </c>
      <c r="V43" s="226">
        <v>2</v>
      </c>
      <c r="W43" s="227">
        <v>0</v>
      </c>
      <c r="X43" s="240">
        <v>1</v>
      </c>
      <c r="Y43" s="190">
        <v>0</v>
      </c>
      <c r="Z43" s="226">
        <v>2</v>
      </c>
      <c r="AA43" s="227">
        <v>0</v>
      </c>
      <c r="AB43" s="211">
        <v>3</v>
      </c>
      <c r="AC43" s="197">
        <v>0</v>
      </c>
      <c r="AD43" s="56">
        <v>3</v>
      </c>
      <c r="AE43" s="57">
        <v>0</v>
      </c>
      <c r="AF43" s="58">
        <v>3</v>
      </c>
      <c r="AG43" s="59">
        <v>0</v>
      </c>
      <c r="AH43" s="56">
        <v>1</v>
      </c>
      <c r="AI43" s="57">
        <v>0</v>
      </c>
      <c r="AJ43" s="58">
        <v>2</v>
      </c>
      <c r="AK43" s="59">
        <v>0</v>
      </c>
      <c r="AL43" s="56">
        <v>5</v>
      </c>
      <c r="AM43" s="57">
        <v>0</v>
      </c>
      <c r="AN43" s="24" t="s">
        <v>57</v>
      </c>
    </row>
    <row r="44" spans="1:40" s="11" customFormat="1" ht="15" customHeight="1" x14ac:dyDescent="0.2">
      <c r="A44" s="10" t="s">
        <v>149</v>
      </c>
      <c r="B44" s="275"/>
      <c r="C44" s="223"/>
      <c r="D44" s="275"/>
      <c r="E44" s="223"/>
      <c r="F44" s="275"/>
      <c r="G44" s="223"/>
      <c r="H44" s="275"/>
      <c r="I44" s="223"/>
      <c r="J44" s="275">
        <v>0</v>
      </c>
      <c r="K44" s="223"/>
      <c r="L44" s="275">
        <v>0</v>
      </c>
      <c r="M44" s="223">
        <v>0</v>
      </c>
      <c r="N44" s="267">
        <v>0</v>
      </c>
      <c r="O44" s="223">
        <v>0</v>
      </c>
      <c r="P44" s="222">
        <v>0</v>
      </c>
      <c r="Q44" s="223">
        <v>0</v>
      </c>
      <c r="R44" s="222">
        <v>0</v>
      </c>
      <c r="S44" s="223">
        <v>0</v>
      </c>
      <c r="T44" s="238">
        <v>0</v>
      </c>
      <c r="U44" s="188">
        <v>0</v>
      </c>
      <c r="V44" s="222">
        <v>1</v>
      </c>
      <c r="W44" s="223">
        <v>0</v>
      </c>
      <c r="X44" s="238">
        <v>0</v>
      </c>
      <c r="Y44" s="188">
        <v>0</v>
      </c>
      <c r="Z44" s="222">
        <v>0</v>
      </c>
      <c r="AA44" s="223">
        <v>0</v>
      </c>
      <c r="AB44" s="209">
        <v>1</v>
      </c>
      <c r="AC44" s="195">
        <v>0</v>
      </c>
      <c r="AD44" s="35">
        <v>1</v>
      </c>
      <c r="AE44" s="36">
        <v>0</v>
      </c>
      <c r="AF44" s="37">
        <v>0</v>
      </c>
      <c r="AG44" s="38">
        <v>0</v>
      </c>
      <c r="AH44" s="35">
        <v>1</v>
      </c>
      <c r="AI44" s="36">
        <v>0</v>
      </c>
      <c r="AJ44" s="37">
        <v>0</v>
      </c>
      <c r="AK44" s="38">
        <v>0</v>
      </c>
      <c r="AL44" s="35">
        <v>0</v>
      </c>
      <c r="AM44" s="36">
        <v>0</v>
      </c>
      <c r="AN44" s="24" t="s">
        <v>58</v>
      </c>
    </row>
    <row r="45" spans="1:40" s="11" customFormat="1" ht="15" customHeight="1" x14ac:dyDescent="0.2">
      <c r="A45" s="155" t="s">
        <v>150</v>
      </c>
      <c r="B45" s="277"/>
      <c r="C45" s="227"/>
      <c r="D45" s="277"/>
      <c r="E45" s="227"/>
      <c r="F45" s="277"/>
      <c r="G45" s="227"/>
      <c r="H45" s="277"/>
      <c r="I45" s="227"/>
      <c r="J45" s="277">
        <v>1</v>
      </c>
      <c r="K45" s="227"/>
      <c r="L45" s="277">
        <v>0</v>
      </c>
      <c r="M45" s="227">
        <v>0</v>
      </c>
      <c r="N45" s="269">
        <v>0</v>
      </c>
      <c r="O45" s="227">
        <v>0</v>
      </c>
      <c r="P45" s="226">
        <v>0</v>
      </c>
      <c r="Q45" s="227">
        <v>0</v>
      </c>
      <c r="R45" s="226">
        <v>0</v>
      </c>
      <c r="S45" s="227">
        <v>0</v>
      </c>
      <c r="T45" s="240">
        <v>0</v>
      </c>
      <c r="U45" s="190">
        <v>0</v>
      </c>
      <c r="V45" s="226">
        <v>0</v>
      </c>
      <c r="W45" s="227">
        <v>0</v>
      </c>
      <c r="X45" s="240">
        <v>0</v>
      </c>
      <c r="Y45" s="190">
        <v>0</v>
      </c>
      <c r="Z45" s="226">
        <v>0</v>
      </c>
      <c r="AA45" s="227">
        <v>0</v>
      </c>
      <c r="AB45" s="211">
        <v>0</v>
      </c>
      <c r="AC45" s="197">
        <v>0</v>
      </c>
      <c r="AD45" s="56">
        <v>1</v>
      </c>
      <c r="AE45" s="57">
        <v>0</v>
      </c>
      <c r="AF45" s="58">
        <v>1</v>
      </c>
      <c r="AG45" s="59">
        <v>0</v>
      </c>
      <c r="AH45" s="56">
        <v>1</v>
      </c>
      <c r="AI45" s="57">
        <v>0</v>
      </c>
      <c r="AJ45" s="58">
        <v>1</v>
      </c>
      <c r="AK45" s="59">
        <v>0</v>
      </c>
      <c r="AL45" s="56">
        <v>0</v>
      </c>
      <c r="AM45" s="57">
        <v>0</v>
      </c>
      <c r="AN45" s="24" t="s">
        <v>59</v>
      </c>
    </row>
    <row r="46" spans="1:40" s="11" customFormat="1" ht="15" customHeight="1" x14ac:dyDescent="0.2">
      <c r="A46" s="10" t="s">
        <v>151</v>
      </c>
      <c r="B46" s="275"/>
      <c r="C46" s="223"/>
      <c r="D46" s="275"/>
      <c r="E46" s="223"/>
      <c r="F46" s="275"/>
      <c r="G46" s="223"/>
      <c r="H46" s="275"/>
      <c r="I46" s="223"/>
      <c r="J46" s="275">
        <v>1</v>
      </c>
      <c r="K46" s="223"/>
      <c r="L46" s="275">
        <v>1</v>
      </c>
      <c r="M46" s="223">
        <v>0</v>
      </c>
      <c r="N46" s="267">
        <v>0</v>
      </c>
      <c r="O46" s="223">
        <v>0</v>
      </c>
      <c r="P46" s="222">
        <v>0</v>
      </c>
      <c r="Q46" s="223">
        <v>0</v>
      </c>
      <c r="R46" s="222">
        <v>1</v>
      </c>
      <c r="S46" s="223">
        <v>0</v>
      </c>
      <c r="T46" s="238">
        <v>2</v>
      </c>
      <c r="U46" s="188">
        <v>0</v>
      </c>
      <c r="V46" s="222">
        <v>2</v>
      </c>
      <c r="W46" s="223">
        <v>0</v>
      </c>
      <c r="X46" s="238">
        <v>2</v>
      </c>
      <c r="Y46" s="188">
        <v>0</v>
      </c>
      <c r="Z46" s="222">
        <v>1</v>
      </c>
      <c r="AA46" s="223">
        <v>0</v>
      </c>
      <c r="AB46" s="209">
        <v>0</v>
      </c>
      <c r="AC46" s="195">
        <v>0</v>
      </c>
      <c r="AD46" s="35">
        <v>0</v>
      </c>
      <c r="AE46" s="36">
        <v>0</v>
      </c>
      <c r="AF46" s="37">
        <v>0</v>
      </c>
      <c r="AG46" s="38">
        <v>0</v>
      </c>
      <c r="AH46" s="35">
        <v>0</v>
      </c>
      <c r="AI46" s="36">
        <v>0</v>
      </c>
      <c r="AJ46" s="37">
        <v>0</v>
      </c>
      <c r="AK46" s="38">
        <v>0</v>
      </c>
      <c r="AL46" s="35">
        <v>0</v>
      </c>
      <c r="AM46" s="36">
        <v>0</v>
      </c>
      <c r="AN46" s="24" t="s">
        <v>152</v>
      </c>
    </row>
    <row r="47" spans="1:40" s="11" customFormat="1" ht="15" customHeight="1" x14ac:dyDescent="0.2">
      <c r="A47" s="155" t="s">
        <v>153</v>
      </c>
      <c r="B47" s="277">
        <v>5</v>
      </c>
      <c r="C47" s="227"/>
      <c r="D47" s="277">
        <v>6</v>
      </c>
      <c r="E47" s="227"/>
      <c r="F47" s="277">
        <v>5</v>
      </c>
      <c r="G47" s="227"/>
      <c r="H47" s="277">
        <v>1</v>
      </c>
      <c r="I47" s="227"/>
      <c r="J47" s="277">
        <v>1</v>
      </c>
      <c r="K47" s="227"/>
      <c r="L47" s="277">
        <v>3</v>
      </c>
      <c r="M47" s="227">
        <v>0</v>
      </c>
      <c r="N47" s="269">
        <v>2</v>
      </c>
      <c r="O47" s="227">
        <v>0</v>
      </c>
      <c r="P47" s="226">
        <v>1</v>
      </c>
      <c r="Q47" s="227">
        <v>0</v>
      </c>
      <c r="R47" s="226">
        <v>1</v>
      </c>
      <c r="S47" s="227">
        <v>0</v>
      </c>
      <c r="T47" s="240">
        <v>0</v>
      </c>
      <c r="U47" s="190">
        <v>0</v>
      </c>
      <c r="V47" s="226">
        <v>1</v>
      </c>
      <c r="W47" s="227">
        <v>0</v>
      </c>
      <c r="X47" s="240">
        <v>4</v>
      </c>
      <c r="Y47" s="190">
        <v>0</v>
      </c>
      <c r="Z47" s="226">
        <v>4</v>
      </c>
      <c r="AA47" s="227">
        <v>0</v>
      </c>
      <c r="AB47" s="211">
        <v>2</v>
      </c>
      <c r="AC47" s="197">
        <v>0</v>
      </c>
      <c r="AD47" s="56">
        <v>2</v>
      </c>
      <c r="AE47" s="57">
        <v>0</v>
      </c>
      <c r="AF47" s="58">
        <v>2</v>
      </c>
      <c r="AG47" s="59">
        <v>0</v>
      </c>
      <c r="AH47" s="56">
        <v>2</v>
      </c>
      <c r="AI47" s="57">
        <v>0</v>
      </c>
      <c r="AJ47" s="58">
        <v>3</v>
      </c>
      <c r="AK47" s="59">
        <v>0</v>
      </c>
      <c r="AL47" s="56">
        <v>4</v>
      </c>
      <c r="AM47" s="57">
        <v>0</v>
      </c>
      <c r="AN47" s="24" t="s">
        <v>60</v>
      </c>
    </row>
    <row r="48" spans="1:40" s="11" customFormat="1" ht="15" customHeight="1" x14ac:dyDescent="0.2">
      <c r="A48" s="10" t="s">
        <v>154</v>
      </c>
      <c r="B48" s="275">
        <v>60</v>
      </c>
      <c r="C48" s="223"/>
      <c r="D48" s="275">
        <v>47</v>
      </c>
      <c r="E48" s="223"/>
      <c r="F48" s="275">
        <v>36</v>
      </c>
      <c r="G48" s="223"/>
      <c r="H48" s="275">
        <v>26</v>
      </c>
      <c r="I48" s="223"/>
      <c r="J48" s="275">
        <v>7</v>
      </c>
      <c r="K48" s="223"/>
      <c r="L48" s="275">
        <v>5</v>
      </c>
      <c r="M48" s="223">
        <v>0</v>
      </c>
      <c r="N48" s="267">
        <v>3</v>
      </c>
      <c r="O48" s="223">
        <v>0</v>
      </c>
      <c r="P48" s="222">
        <v>1</v>
      </c>
      <c r="Q48" s="223">
        <v>0</v>
      </c>
      <c r="R48" s="222">
        <v>2</v>
      </c>
      <c r="S48" s="223">
        <v>0</v>
      </c>
      <c r="T48" s="238">
        <v>2</v>
      </c>
      <c r="U48" s="188">
        <v>0</v>
      </c>
      <c r="V48" s="222">
        <v>7</v>
      </c>
      <c r="W48" s="223">
        <v>0</v>
      </c>
      <c r="X48" s="238">
        <v>8</v>
      </c>
      <c r="Y48" s="188">
        <v>0</v>
      </c>
      <c r="Z48" s="222">
        <v>8</v>
      </c>
      <c r="AA48" s="223">
        <v>0</v>
      </c>
      <c r="AB48" s="209">
        <v>10</v>
      </c>
      <c r="AC48" s="195">
        <v>0</v>
      </c>
      <c r="AD48" s="35">
        <v>8</v>
      </c>
      <c r="AE48" s="36">
        <v>0</v>
      </c>
      <c r="AF48" s="37">
        <v>4</v>
      </c>
      <c r="AG48" s="38">
        <v>0</v>
      </c>
      <c r="AH48" s="35">
        <v>3</v>
      </c>
      <c r="AI48" s="36">
        <v>0</v>
      </c>
      <c r="AJ48" s="37">
        <v>4</v>
      </c>
      <c r="AK48" s="38">
        <v>0</v>
      </c>
      <c r="AL48" s="35">
        <v>1</v>
      </c>
      <c r="AM48" s="36">
        <v>0</v>
      </c>
      <c r="AN48" s="24" t="s">
        <v>61</v>
      </c>
    </row>
    <row r="49" spans="1:40" s="11" customFormat="1" ht="15" customHeight="1" x14ac:dyDescent="0.2">
      <c r="A49" s="155" t="s">
        <v>155</v>
      </c>
      <c r="B49" s="277"/>
      <c r="C49" s="227"/>
      <c r="D49" s="277"/>
      <c r="E49" s="227"/>
      <c r="F49" s="277"/>
      <c r="G49" s="227"/>
      <c r="H49" s="277"/>
      <c r="I49" s="227"/>
      <c r="J49" s="277">
        <v>0</v>
      </c>
      <c r="K49" s="227"/>
      <c r="L49" s="277">
        <v>0</v>
      </c>
      <c r="M49" s="227">
        <v>0</v>
      </c>
      <c r="N49" s="269">
        <v>0</v>
      </c>
      <c r="O49" s="227">
        <v>0</v>
      </c>
      <c r="P49" s="226">
        <v>0</v>
      </c>
      <c r="Q49" s="227">
        <v>0</v>
      </c>
      <c r="R49" s="226">
        <v>0</v>
      </c>
      <c r="S49" s="227">
        <v>0</v>
      </c>
      <c r="T49" s="240">
        <v>0</v>
      </c>
      <c r="U49" s="190">
        <v>0</v>
      </c>
      <c r="V49" s="226">
        <v>0</v>
      </c>
      <c r="W49" s="227">
        <v>0</v>
      </c>
      <c r="X49" s="240">
        <v>0</v>
      </c>
      <c r="Y49" s="190">
        <v>0</v>
      </c>
      <c r="Z49" s="226">
        <v>0</v>
      </c>
      <c r="AA49" s="227">
        <v>0</v>
      </c>
      <c r="AB49" s="211">
        <v>0</v>
      </c>
      <c r="AC49" s="197">
        <v>0</v>
      </c>
      <c r="AD49" s="56">
        <v>0</v>
      </c>
      <c r="AE49" s="57">
        <v>0</v>
      </c>
      <c r="AF49" s="58">
        <v>0</v>
      </c>
      <c r="AG49" s="59">
        <v>0</v>
      </c>
      <c r="AH49" s="56">
        <v>0</v>
      </c>
      <c r="AI49" s="57">
        <v>0</v>
      </c>
      <c r="AJ49" s="58">
        <v>0</v>
      </c>
      <c r="AK49" s="59">
        <v>0</v>
      </c>
      <c r="AL49" s="56">
        <v>0</v>
      </c>
      <c r="AM49" s="57">
        <v>0</v>
      </c>
      <c r="AN49" s="24" t="s">
        <v>156</v>
      </c>
    </row>
    <row r="50" spans="1:40" s="11" customFormat="1" ht="15" customHeight="1" x14ac:dyDescent="0.2">
      <c r="A50" s="10" t="s">
        <v>157</v>
      </c>
      <c r="B50" s="275"/>
      <c r="C50" s="223"/>
      <c r="D50" s="275"/>
      <c r="E50" s="223"/>
      <c r="F50" s="275"/>
      <c r="G50" s="223"/>
      <c r="H50" s="275"/>
      <c r="I50" s="223"/>
      <c r="J50" s="275">
        <v>0</v>
      </c>
      <c r="K50" s="223"/>
      <c r="L50" s="275">
        <v>0</v>
      </c>
      <c r="M50" s="223">
        <v>0</v>
      </c>
      <c r="N50" s="267">
        <v>0</v>
      </c>
      <c r="O50" s="223">
        <v>0</v>
      </c>
      <c r="P50" s="222">
        <v>1</v>
      </c>
      <c r="Q50" s="223">
        <v>0</v>
      </c>
      <c r="R50" s="222">
        <v>0</v>
      </c>
      <c r="S50" s="223">
        <v>0</v>
      </c>
      <c r="T50" s="238">
        <v>0</v>
      </c>
      <c r="U50" s="188">
        <v>0</v>
      </c>
      <c r="V50" s="222">
        <v>0</v>
      </c>
      <c r="W50" s="223">
        <v>0</v>
      </c>
      <c r="X50" s="238">
        <v>0</v>
      </c>
      <c r="Y50" s="188">
        <v>0</v>
      </c>
      <c r="Z50" s="222">
        <v>1</v>
      </c>
      <c r="AA50" s="223">
        <v>0</v>
      </c>
      <c r="AB50" s="209">
        <v>1</v>
      </c>
      <c r="AC50" s="195">
        <v>0</v>
      </c>
      <c r="AD50" s="35">
        <v>0</v>
      </c>
      <c r="AE50" s="36">
        <v>0</v>
      </c>
      <c r="AF50" s="37">
        <v>0</v>
      </c>
      <c r="AG50" s="38">
        <v>0</v>
      </c>
      <c r="AH50" s="35">
        <v>1</v>
      </c>
      <c r="AI50" s="36">
        <v>0</v>
      </c>
      <c r="AJ50" s="37">
        <v>1</v>
      </c>
      <c r="AK50" s="38">
        <v>0</v>
      </c>
      <c r="AL50" s="35">
        <v>1</v>
      </c>
      <c r="AM50" s="36">
        <v>0</v>
      </c>
      <c r="AN50" s="24" t="s">
        <v>84</v>
      </c>
    </row>
    <row r="51" spans="1:40" s="11" customFormat="1" ht="15" customHeight="1" x14ac:dyDescent="0.2">
      <c r="A51" s="155" t="s">
        <v>158</v>
      </c>
      <c r="B51" s="277">
        <v>2</v>
      </c>
      <c r="C51" s="227"/>
      <c r="D51" s="277">
        <v>1</v>
      </c>
      <c r="E51" s="227"/>
      <c r="F51" s="277"/>
      <c r="G51" s="227"/>
      <c r="H51" s="277"/>
      <c r="I51" s="227"/>
      <c r="J51" s="277">
        <v>0</v>
      </c>
      <c r="K51" s="227"/>
      <c r="L51" s="277">
        <v>0</v>
      </c>
      <c r="M51" s="227">
        <v>0</v>
      </c>
      <c r="N51" s="269">
        <v>0</v>
      </c>
      <c r="O51" s="227">
        <v>0</v>
      </c>
      <c r="P51" s="226">
        <v>1</v>
      </c>
      <c r="Q51" s="227">
        <v>0</v>
      </c>
      <c r="R51" s="226">
        <v>2</v>
      </c>
      <c r="S51" s="227">
        <v>0</v>
      </c>
      <c r="T51" s="240">
        <v>2</v>
      </c>
      <c r="U51" s="190">
        <v>0</v>
      </c>
      <c r="V51" s="226">
        <v>3</v>
      </c>
      <c r="W51" s="227">
        <v>0</v>
      </c>
      <c r="X51" s="240">
        <v>1</v>
      </c>
      <c r="Y51" s="190">
        <v>0</v>
      </c>
      <c r="Z51" s="226">
        <v>0</v>
      </c>
      <c r="AA51" s="227">
        <v>0</v>
      </c>
      <c r="AB51" s="211">
        <v>0</v>
      </c>
      <c r="AC51" s="197">
        <v>0</v>
      </c>
      <c r="AD51" s="56">
        <v>1</v>
      </c>
      <c r="AE51" s="57">
        <v>0</v>
      </c>
      <c r="AF51" s="58">
        <v>0</v>
      </c>
      <c r="AG51" s="59">
        <v>0</v>
      </c>
      <c r="AH51" s="56">
        <v>1</v>
      </c>
      <c r="AI51" s="57">
        <v>0</v>
      </c>
      <c r="AJ51" s="58">
        <v>1</v>
      </c>
      <c r="AK51" s="59">
        <v>0</v>
      </c>
      <c r="AL51" s="56">
        <v>1</v>
      </c>
      <c r="AM51" s="57">
        <v>0</v>
      </c>
      <c r="AN51" s="24" t="s">
        <v>83</v>
      </c>
    </row>
    <row r="52" spans="1:40" s="11" customFormat="1" ht="15" customHeight="1" x14ac:dyDescent="0.2">
      <c r="A52" s="10" t="s">
        <v>159</v>
      </c>
      <c r="B52" s="275">
        <v>3</v>
      </c>
      <c r="C52" s="223"/>
      <c r="D52" s="275">
        <v>3</v>
      </c>
      <c r="E52" s="223"/>
      <c r="F52" s="275">
        <v>3</v>
      </c>
      <c r="G52" s="223"/>
      <c r="H52" s="275">
        <v>2</v>
      </c>
      <c r="I52" s="223"/>
      <c r="J52" s="275">
        <v>1</v>
      </c>
      <c r="K52" s="223"/>
      <c r="L52" s="275">
        <v>1</v>
      </c>
      <c r="M52" s="223">
        <v>0</v>
      </c>
      <c r="N52" s="267">
        <v>0</v>
      </c>
      <c r="O52" s="223">
        <v>0</v>
      </c>
      <c r="P52" s="222">
        <v>1</v>
      </c>
      <c r="Q52" s="223">
        <v>0</v>
      </c>
      <c r="R52" s="222">
        <v>2</v>
      </c>
      <c r="S52" s="223">
        <v>0</v>
      </c>
      <c r="T52" s="238">
        <v>1</v>
      </c>
      <c r="U52" s="188">
        <v>0</v>
      </c>
      <c r="V52" s="222">
        <v>1</v>
      </c>
      <c r="W52" s="223">
        <v>0</v>
      </c>
      <c r="X52" s="238">
        <v>0</v>
      </c>
      <c r="Y52" s="188">
        <v>0</v>
      </c>
      <c r="Z52" s="222">
        <v>0</v>
      </c>
      <c r="AA52" s="223">
        <v>0</v>
      </c>
      <c r="AB52" s="209">
        <v>1</v>
      </c>
      <c r="AC52" s="195">
        <v>0</v>
      </c>
      <c r="AD52" s="35">
        <v>1</v>
      </c>
      <c r="AE52" s="36">
        <v>0</v>
      </c>
      <c r="AF52" s="37">
        <v>2</v>
      </c>
      <c r="AG52" s="38">
        <v>0</v>
      </c>
      <c r="AH52" s="35">
        <v>2</v>
      </c>
      <c r="AI52" s="36">
        <v>0</v>
      </c>
      <c r="AJ52" s="37">
        <v>1</v>
      </c>
      <c r="AK52" s="38">
        <v>0</v>
      </c>
      <c r="AL52" s="35">
        <v>0</v>
      </c>
      <c r="AM52" s="36">
        <v>0</v>
      </c>
      <c r="AN52" s="24" t="s">
        <v>62</v>
      </c>
    </row>
    <row r="53" spans="1:40" s="11" customFormat="1" ht="15" customHeight="1" x14ac:dyDescent="0.2">
      <c r="A53" s="155" t="s">
        <v>160</v>
      </c>
      <c r="B53" s="277"/>
      <c r="C53" s="227"/>
      <c r="D53" s="277"/>
      <c r="E53" s="227"/>
      <c r="F53" s="277"/>
      <c r="G53" s="227"/>
      <c r="H53" s="277"/>
      <c r="I53" s="227"/>
      <c r="J53" s="277">
        <v>0</v>
      </c>
      <c r="K53" s="227"/>
      <c r="L53" s="277">
        <v>0</v>
      </c>
      <c r="M53" s="227">
        <v>0</v>
      </c>
      <c r="N53" s="269">
        <v>0</v>
      </c>
      <c r="O53" s="227">
        <v>0</v>
      </c>
      <c r="P53" s="226">
        <v>0</v>
      </c>
      <c r="Q53" s="227">
        <v>0</v>
      </c>
      <c r="R53" s="226">
        <v>0</v>
      </c>
      <c r="S53" s="227">
        <v>0</v>
      </c>
      <c r="T53" s="240">
        <v>0</v>
      </c>
      <c r="U53" s="190">
        <v>0</v>
      </c>
      <c r="V53" s="226">
        <v>0</v>
      </c>
      <c r="W53" s="227">
        <v>0</v>
      </c>
      <c r="X53" s="240">
        <v>0</v>
      </c>
      <c r="Y53" s="190">
        <v>0</v>
      </c>
      <c r="Z53" s="226">
        <v>0</v>
      </c>
      <c r="AA53" s="227">
        <v>0</v>
      </c>
      <c r="AB53" s="211">
        <v>1</v>
      </c>
      <c r="AC53" s="197">
        <v>0</v>
      </c>
      <c r="AD53" s="56">
        <v>0</v>
      </c>
      <c r="AE53" s="57">
        <v>0</v>
      </c>
      <c r="AF53" s="58">
        <v>0</v>
      </c>
      <c r="AG53" s="59">
        <v>0</v>
      </c>
      <c r="AH53" s="56">
        <v>0</v>
      </c>
      <c r="AI53" s="57">
        <v>0</v>
      </c>
      <c r="AJ53" s="58">
        <v>0</v>
      </c>
      <c r="AK53" s="59">
        <v>0</v>
      </c>
      <c r="AL53" s="56">
        <v>0</v>
      </c>
      <c r="AM53" s="57">
        <v>0</v>
      </c>
      <c r="AN53" s="24" t="s">
        <v>161</v>
      </c>
    </row>
    <row r="54" spans="1:40" s="11" customFormat="1" ht="15" customHeight="1" x14ac:dyDescent="0.2">
      <c r="A54" s="10" t="s">
        <v>162</v>
      </c>
      <c r="B54" s="275">
        <v>5</v>
      </c>
      <c r="C54" s="223"/>
      <c r="D54" s="275">
        <v>5</v>
      </c>
      <c r="E54" s="223"/>
      <c r="F54" s="275">
        <v>7</v>
      </c>
      <c r="G54" s="223"/>
      <c r="H54" s="275">
        <v>6</v>
      </c>
      <c r="I54" s="223"/>
      <c r="J54" s="275">
        <v>3</v>
      </c>
      <c r="K54" s="223"/>
      <c r="L54" s="275">
        <v>3</v>
      </c>
      <c r="M54" s="223">
        <v>0</v>
      </c>
      <c r="N54" s="267">
        <v>3</v>
      </c>
      <c r="O54" s="223">
        <v>0</v>
      </c>
      <c r="P54" s="222">
        <v>2</v>
      </c>
      <c r="Q54" s="223">
        <v>0</v>
      </c>
      <c r="R54" s="222">
        <v>2</v>
      </c>
      <c r="S54" s="223">
        <v>0</v>
      </c>
      <c r="T54" s="238">
        <v>3</v>
      </c>
      <c r="U54" s="188">
        <v>0</v>
      </c>
      <c r="V54" s="222">
        <v>3</v>
      </c>
      <c r="W54" s="223">
        <v>0</v>
      </c>
      <c r="X54" s="238">
        <v>5</v>
      </c>
      <c r="Y54" s="188">
        <v>0</v>
      </c>
      <c r="Z54" s="222">
        <v>6</v>
      </c>
      <c r="AA54" s="223">
        <v>0</v>
      </c>
      <c r="AB54" s="209">
        <v>6</v>
      </c>
      <c r="AC54" s="195">
        <v>0</v>
      </c>
      <c r="AD54" s="35">
        <v>5</v>
      </c>
      <c r="AE54" s="36">
        <v>0</v>
      </c>
      <c r="AF54" s="37">
        <v>7</v>
      </c>
      <c r="AG54" s="38">
        <v>0</v>
      </c>
      <c r="AH54" s="35">
        <v>4</v>
      </c>
      <c r="AI54" s="36">
        <v>0</v>
      </c>
      <c r="AJ54" s="37">
        <v>4</v>
      </c>
      <c r="AK54" s="38">
        <v>0</v>
      </c>
      <c r="AL54" s="35">
        <v>3</v>
      </c>
      <c r="AM54" s="36">
        <v>0</v>
      </c>
      <c r="AN54" s="24" t="s">
        <v>63</v>
      </c>
    </row>
    <row r="55" spans="1:40" s="172" customFormat="1" ht="15" customHeight="1" thickBot="1" x14ac:dyDescent="0.25">
      <c r="A55" s="173" t="s">
        <v>163</v>
      </c>
      <c r="B55" s="278"/>
      <c r="C55" s="229"/>
      <c r="D55" s="278"/>
      <c r="E55" s="229"/>
      <c r="F55" s="278"/>
      <c r="G55" s="229"/>
      <c r="H55" s="278"/>
      <c r="I55" s="229"/>
      <c r="J55" s="278">
        <v>0</v>
      </c>
      <c r="K55" s="229"/>
      <c r="L55" s="278">
        <v>0</v>
      </c>
      <c r="M55" s="229">
        <v>0</v>
      </c>
      <c r="N55" s="270">
        <v>0</v>
      </c>
      <c r="O55" s="229">
        <v>0</v>
      </c>
      <c r="P55" s="228">
        <v>0</v>
      </c>
      <c r="Q55" s="227">
        <v>0</v>
      </c>
      <c r="R55" s="228">
        <v>0</v>
      </c>
      <c r="S55" s="227">
        <v>0</v>
      </c>
      <c r="T55" s="241">
        <v>0</v>
      </c>
      <c r="U55" s="190">
        <v>0</v>
      </c>
      <c r="V55" s="228">
        <v>0</v>
      </c>
      <c r="W55" s="229">
        <v>0</v>
      </c>
      <c r="X55" s="241">
        <v>0</v>
      </c>
      <c r="Y55" s="191">
        <v>0</v>
      </c>
      <c r="Z55" s="228">
        <v>0</v>
      </c>
      <c r="AA55" s="229">
        <v>0</v>
      </c>
      <c r="AB55" s="212">
        <v>0</v>
      </c>
      <c r="AC55" s="198">
        <v>0</v>
      </c>
      <c r="AD55" s="174">
        <v>0</v>
      </c>
      <c r="AE55" s="175">
        <v>0</v>
      </c>
      <c r="AF55" s="176">
        <v>0</v>
      </c>
      <c r="AG55" s="177">
        <v>0</v>
      </c>
      <c r="AH55" s="174">
        <v>0</v>
      </c>
      <c r="AI55" s="175">
        <v>0</v>
      </c>
      <c r="AJ55" s="176">
        <v>0</v>
      </c>
      <c r="AK55" s="177">
        <v>0</v>
      </c>
      <c r="AL55" s="174">
        <v>0</v>
      </c>
      <c r="AM55" s="175">
        <v>0</v>
      </c>
      <c r="AN55" s="171" t="s">
        <v>85</v>
      </c>
    </row>
    <row r="56" spans="1:40" s="147" customFormat="1" ht="15" customHeight="1" thickTop="1" x14ac:dyDescent="0.2">
      <c r="A56" s="280" t="s">
        <v>187</v>
      </c>
      <c r="B56" s="330"/>
      <c r="C56" s="282"/>
      <c r="D56" s="330"/>
      <c r="E56" s="282"/>
      <c r="F56" s="330"/>
      <c r="G56" s="282"/>
      <c r="H56" s="330"/>
      <c r="I56" s="282"/>
      <c r="J56" s="281">
        <v>0</v>
      </c>
      <c r="K56" s="282"/>
      <c r="L56" s="281">
        <v>0</v>
      </c>
      <c r="M56" s="282">
        <v>0</v>
      </c>
      <c r="N56" s="283">
        <v>0</v>
      </c>
      <c r="O56" s="282">
        <v>0</v>
      </c>
      <c r="P56" s="284">
        <v>1</v>
      </c>
      <c r="Q56" s="282">
        <v>0</v>
      </c>
      <c r="R56" s="284">
        <v>0</v>
      </c>
      <c r="S56" s="282">
        <v>0</v>
      </c>
      <c r="T56" s="285">
        <v>1</v>
      </c>
      <c r="U56" s="286">
        <v>0</v>
      </c>
      <c r="V56" s="284">
        <v>1</v>
      </c>
      <c r="W56" s="282">
        <v>0</v>
      </c>
      <c r="X56" s="285">
        <v>1</v>
      </c>
      <c r="Y56" s="286">
        <v>0</v>
      </c>
      <c r="Z56" s="284">
        <v>0</v>
      </c>
      <c r="AA56" s="282">
        <v>0</v>
      </c>
      <c r="AB56" s="287">
        <v>0</v>
      </c>
      <c r="AC56" s="288">
        <v>0</v>
      </c>
      <c r="AD56" s="289">
        <v>0</v>
      </c>
      <c r="AE56" s="290">
        <v>0</v>
      </c>
      <c r="AF56" s="291">
        <v>0</v>
      </c>
      <c r="AG56" s="292">
        <v>0</v>
      </c>
      <c r="AH56" s="289">
        <v>0</v>
      </c>
      <c r="AI56" s="290">
        <v>0</v>
      </c>
      <c r="AJ56" s="291">
        <v>0</v>
      </c>
      <c r="AK56" s="292">
        <v>0</v>
      </c>
      <c r="AL56" s="289">
        <v>0</v>
      </c>
      <c r="AM56" s="290">
        <v>0</v>
      </c>
      <c r="AN56" s="146"/>
    </row>
    <row r="57" spans="1:40" s="11" customFormat="1" ht="15" customHeight="1" x14ac:dyDescent="0.2">
      <c r="A57" s="155" t="s">
        <v>165</v>
      </c>
      <c r="B57" s="331"/>
      <c r="C57" s="227"/>
      <c r="D57" s="331"/>
      <c r="E57" s="227"/>
      <c r="F57" s="331"/>
      <c r="G57" s="227"/>
      <c r="H57" s="331"/>
      <c r="I57" s="227"/>
      <c r="J57" s="277">
        <v>0</v>
      </c>
      <c r="K57" s="227"/>
      <c r="L57" s="277">
        <v>0</v>
      </c>
      <c r="M57" s="227">
        <v>0</v>
      </c>
      <c r="N57" s="269">
        <v>0</v>
      </c>
      <c r="O57" s="227">
        <v>0</v>
      </c>
      <c r="P57" s="226">
        <v>0</v>
      </c>
      <c r="Q57" s="227">
        <v>0</v>
      </c>
      <c r="R57" s="226">
        <v>0</v>
      </c>
      <c r="S57" s="227">
        <v>0</v>
      </c>
      <c r="T57" s="240">
        <v>0</v>
      </c>
      <c r="U57" s="190">
        <v>0</v>
      </c>
      <c r="V57" s="226">
        <v>0</v>
      </c>
      <c r="W57" s="227">
        <v>0</v>
      </c>
      <c r="X57" s="240">
        <v>0</v>
      </c>
      <c r="Y57" s="190">
        <v>0</v>
      </c>
      <c r="Z57" s="226">
        <v>0</v>
      </c>
      <c r="AA57" s="227">
        <v>0</v>
      </c>
      <c r="AB57" s="211">
        <v>0</v>
      </c>
      <c r="AC57" s="197">
        <v>0</v>
      </c>
      <c r="AD57" s="56">
        <v>0</v>
      </c>
      <c r="AE57" s="57">
        <v>0</v>
      </c>
      <c r="AF57" s="58">
        <v>0</v>
      </c>
      <c r="AG57" s="59">
        <v>0</v>
      </c>
      <c r="AH57" s="56">
        <v>0</v>
      </c>
      <c r="AI57" s="57">
        <v>0</v>
      </c>
      <c r="AJ57" s="58">
        <v>1</v>
      </c>
      <c r="AK57" s="59">
        <v>0</v>
      </c>
      <c r="AL57" s="56">
        <v>0</v>
      </c>
      <c r="AM57" s="57">
        <v>0</v>
      </c>
      <c r="AN57" s="24"/>
    </row>
    <row r="58" spans="1:40" s="11" customFormat="1" ht="15" customHeight="1" x14ac:dyDescent="0.2">
      <c r="A58" s="10" t="s">
        <v>169</v>
      </c>
      <c r="B58" s="332"/>
      <c r="C58" s="223"/>
      <c r="D58" s="332"/>
      <c r="E58" s="223"/>
      <c r="F58" s="332"/>
      <c r="G58" s="223"/>
      <c r="H58" s="332"/>
      <c r="I58" s="223"/>
      <c r="J58" s="275">
        <v>0</v>
      </c>
      <c r="K58" s="223"/>
      <c r="L58" s="275">
        <v>0</v>
      </c>
      <c r="M58" s="223">
        <v>0</v>
      </c>
      <c r="N58" s="267">
        <v>0</v>
      </c>
      <c r="O58" s="223">
        <v>0</v>
      </c>
      <c r="P58" s="222">
        <v>0</v>
      </c>
      <c r="Q58" s="223">
        <v>0</v>
      </c>
      <c r="R58" s="222">
        <v>0</v>
      </c>
      <c r="S58" s="223">
        <v>0</v>
      </c>
      <c r="T58" s="238">
        <v>0</v>
      </c>
      <c r="U58" s="188">
        <v>0</v>
      </c>
      <c r="V58" s="222">
        <v>0</v>
      </c>
      <c r="W58" s="223">
        <v>0</v>
      </c>
      <c r="X58" s="238">
        <v>0</v>
      </c>
      <c r="Y58" s="188">
        <v>0</v>
      </c>
      <c r="Z58" s="222">
        <v>0</v>
      </c>
      <c r="AA58" s="223">
        <v>0</v>
      </c>
      <c r="AB58" s="209">
        <v>0</v>
      </c>
      <c r="AC58" s="195">
        <v>0</v>
      </c>
      <c r="AD58" s="35">
        <v>0</v>
      </c>
      <c r="AE58" s="36">
        <v>0</v>
      </c>
      <c r="AF58" s="37">
        <v>0</v>
      </c>
      <c r="AG58" s="38">
        <v>1</v>
      </c>
      <c r="AH58" s="35">
        <v>0</v>
      </c>
      <c r="AI58" s="36">
        <v>0</v>
      </c>
      <c r="AJ58" s="37">
        <v>0</v>
      </c>
      <c r="AK58" s="38">
        <v>0</v>
      </c>
      <c r="AL58" s="35">
        <v>0</v>
      </c>
      <c r="AM58" s="36">
        <v>0</v>
      </c>
      <c r="AN58" s="24"/>
    </row>
    <row r="59" spans="1:40" s="11" customFormat="1" ht="15" customHeight="1" x14ac:dyDescent="0.2">
      <c r="A59" s="155" t="s">
        <v>171</v>
      </c>
      <c r="B59" s="331"/>
      <c r="C59" s="227"/>
      <c r="D59" s="331"/>
      <c r="E59" s="227"/>
      <c r="F59" s="331"/>
      <c r="G59" s="227"/>
      <c r="H59" s="331"/>
      <c r="I59" s="227"/>
      <c r="J59" s="277">
        <v>0</v>
      </c>
      <c r="K59" s="227"/>
      <c r="L59" s="277">
        <v>0</v>
      </c>
      <c r="M59" s="227">
        <v>0</v>
      </c>
      <c r="N59" s="269">
        <v>0</v>
      </c>
      <c r="O59" s="227">
        <v>0</v>
      </c>
      <c r="P59" s="226">
        <v>0</v>
      </c>
      <c r="Q59" s="227">
        <v>0</v>
      </c>
      <c r="R59" s="226">
        <v>0</v>
      </c>
      <c r="S59" s="227">
        <v>0</v>
      </c>
      <c r="T59" s="240">
        <v>0</v>
      </c>
      <c r="U59" s="190">
        <v>0</v>
      </c>
      <c r="V59" s="226">
        <v>0</v>
      </c>
      <c r="W59" s="227">
        <v>0</v>
      </c>
      <c r="X59" s="240">
        <v>0</v>
      </c>
      <c r="Y59" s="190">
        <v>0</v>
      </c>
      <c r="Z59" s="226">
        <v>0</v>
      </c>
      <c r="AA59" s="227">
        <v>0</v>
      </c>
      <c r="AB59" s="211">
        <v>0</v>
      </c>
      <c r="AC59" s="197">
        <v>0</v>
      </c>
      <c r="AD59" s="56">
        <v>1</v>
      </c>
      <c r="AE59" s="57">
        <v>0</v>
      </c>
      <c r="AF59" s="58">
        <v>0</v>
      </c>
      <c r="AG59" s="59">
        <v>0</v>
      </c>
      <c r="AH59" s="56">
        <v>0</v>
      </c>
      <c r="AI59" s="57">
        <v>0</v>
      </c>
      <c r="AJ59" s="58">
        <v>0</v>
      </c>
      <c r="AK59" s="59">
        <v>0</v>
      </c>
      <c r="AL59" s="56">
        <v>0</v>
      </c>
      <c r="AM59" s="57">
        <v>0</v>
      </c>
      <c r="AN59" s="24"/>
    </row>
    <row r="60" spans="1:40" s="11" customFormat="1" ht="15" customHeight="1" x14ac:dyDescent="0.2">
      <c r="A60" s="10" t="s">
        <v>172</v>
      </c>
      <c r="B60" s="332"/>
      <c r="C60" s="223"/>
      <c r="D60" s="332"/>
      <c r="E60" s="223"/>
      <c r="F60" s="332"/>
      <c r="G60" s="223"/>
      <c r="H60" s="332"/>
      <c r="I60" s="223"/>
      <c r="J60" s="275">
        <v>0</v>
      </c>
      <c r="K60" s="223"/>
      <c r="L60" s="275">
        <v>0</v>
      </c>
      <c r="M60" s="223">
        <v>0</v>
      </c>
      <c r="N60" s="267">
        <v>0</v>
      </c>
      <c r="O60" s="223">
        <v>0</v>
      </c>
      <c r="P60" s="222">
        <v>0</v>
      </c>
      <c r="Q60" s="223">
        <v>0</v>
      </c>
      <c r="R60" s="222">
        <v>1</v>
      </c>
      <c r="S60" s="223">
        <v>0</v>
      </c>
      <c r="T60" s="238">
        <v>0</v>
      </c>
      <c r="U60" s="188">
        <v>0</v>
      </c>
      <c r="V60" s="222">
        <v>0</v>
      </c>
      <c r="W60" s="223">
        <v>0</v>
      </c>
      <c r="X60" s="238">
        <v>0</v>
      </c>
      <c r="Y60" s="188">
        <v>0</v>
      </c>
      <c r="Z60" s="222">
        <v>0</v>
      </c>
      <c r="AA60" s="223">
        <v>0</v>
      </c>
      <c r="AB60" s="209">
        <v>0</v>
      </c>
      <c r="AC60" s="195">
        <v>0</v>
      </c>
      <c r="AD60" s="35">
        <v>0</v>
      </c>
      <c r="AE60" s="36">
        <v>2</v>
      </c>
      <c r="AF60" s="37">
        <v>0</v>
      </c>
      <c r="AG60" s="38">
        <v>0</v>
      </c>
      <c r="AH60" s="35">
        <v>0</v>
      </c>
      <c r="AI60" s="36">
        <v>0</v>
      </c>
      <c r="AJ60" s="37">
        <v>0</v>
      </c>
      <c r="AK60" s="38">
        <v>0</v>
      </c>
      <c r="AL60" s="35">
        <v>0</v>
      </c>
      <c r="AM60" s="36">
        <v>0</v>
      </c>
      <c r="AN60" s="24"/>
    </row>
    <row r="61" spans="1:40" s="11" customFormat="1" ht="15" customHeight="1" x14ac:dyDescent="0.2">
      <c r="A61" s="55" t="s">
        <v>64</v>
      </c>
      <c r="B61" s="157"/>
      <c r="C61" s="57"/>
      <c r="D61" s="157"/>
      <c r="E61" s="57"/>
      <c r="F61" s="157"/>
      <c r="G61" s="57"/>
      <c r="H61" s="157"/>
      <c r="I61" s="57"/>
      <c r="J61" s="56">
        <v>0</v>
      </c>
      <c r="K61" s="57"/>
      <c r="L61" s="56">
        <v>0</v>
      </c>
      <c r="M61" s="57">
        <v>0</v>
      </c>
      <c r="N61" s="58">
        <v>0</v>
      </c>
      <c r="O61" s="57">
        <v>0</v>
      </c>
      <c r="P61" s="231">
        <v>0</v>
      </c>
      <c r="Q61" s="57">
        <v>0</v>
      </c>
      <c r="R61" s="231">
        <v>0</v>
      </c>
      <c r="S61" s="57">
        <v>0</v>
      </c>
      <c r="T61" s="243">
        <v>1</v>
      </c>
      <c r="U61" s="59">
        <v>0</v>
      </c>
      <c r="V61" s="231">
        <v>2</v>
      </c>
      <c r="W61" s="57">
        <v>0</v>
      </c>
      <c r="X61" s="243">
        <v>1</v>
      </c>
      <c r="Y61" s="59">
        <v>0</v>
      </c>
      <c r="Z61" s="231">
        <v>2</v>
      </c>
      <c r="AA61" s="57">
        <v>0</v>
      </c>
      <c r="AB61" s="214">
        <v>2</v>
      </c>
      <c r="AC61" s="200">
        <v>0</v>
      </c>
      <c r="AD61" s="56">
        <v>1</v>
      </c>
      <c r="AE61" s="57">
        <v>0</v>
      </c>
      <c r="AF61" s="58">
        <v>1</v>
      </c>
      <c r="AG61" s="59">
        <v>0</v>
      </c>
      <c r="AH61" s="56">
        <v>0</v>
      </c>
      <c r="AI61" s="57">
        <v>0</v>
      </c>
      <c r="AJ61" s="58">
        <v>0</v>
      </c>
      <c r="AK61" s="59">
        <v>0</v>
      </c>
      <c r="AL61" s="56">
        <v>0</v>
      </c>
      <c r="AM61" s="57">
        <v>0</v>
      </c>
      <c r="AN61" s="26"/>
    </row>
    <row r="62" spans="1:40" s="11" customFormat="1" ht="15" customHeight="1" x14ac:dyDescent="0.2">
      <c r="A62" s="13" t="s">
        <v>173</v>
      </c>
      <c r="B62" s="148">
        <v>1</v>
      </c>
      <c r="C62" s="36"/>
      <c r="D62" s="148">
        <v>1</v>
      </c>
      <c r="E62" s="36"/>
      <c r="F62" s="148"/>
      <c r="G62" s="36"/>
      <c r="H62" s="148"/>
      <c r="I62" s="36"/>
      <c r="J62" s="35">
        <v>0</v>
      </c>
      <c r="K62" s="36"/>
      <c r="L62" s="35">
        <v>0</v>
      </c>
      <c r="M62" s="36">
        <v>0</v>
      </c>
      <c r="N62" s="37">
        <v>0</v>
      </c>
      <c r="O62" s="36">
        <v>0</v>
      </c>
      <c r="P62" s="230">
        <v>0</v>
      </c>
      <c r="Q62" s="36">
        <v>0</v>
      </c>
      <c r="R62" s="230">
        <v>0</v>
      </c>
      <c r="S62" s="36">
        <v>0</v>
      </c>
      <c r="T62" s="242">
        <v>0</v>
      </c>
      <c r="U62" s="38">
        <v>0</v>
      </c>
      <c r="V62" s="230">
        <v>0</v>
      </c>
      <c r="W62" s="36">
        <v>0</v>
      </c>
      <c r="X62" s="242">
        <v>0</v>
      </c>
      <c r="Y62" s="38">
        <v>0</v>
      </c>
      <c r="Z62" s="230">
        <v>1</v>
      </c>
      <c r="AA62" s="36">
        <v>0</v>
      </c>
      <c r="AB62" s="213">
        <v>0</v>
      </c>
      <c r="AC62" s="199">
        <v>0</v>
      </c>
      <c r="AD62" s="35">
        <v>1</v>
      </c>
      <c r="AE62" s="36">
        <v>0</v>
      </c>
      <c r="AF62" s="37">
        <v>0</v>
      </c>
      <c r="AG62" s="38">
        <v>0</v>
      </c>
      <c r="AH62" s="35">
        <v>0</v>
      </c>
      <c r="AI62" s="36">
        <v>0</v>
      </c>
      <c r="AJ62" s="37">
        <v>0</v>
      </c>
      <c r="AK62" s="38">
        <v>0</v>
      </c>
      <c r="AL62" s="35">
        <v>0</v>
      </c>
      <c r="AM62" s="36">
        <v>0</v>
      </c>
      <c r="AN62" s="26"/>
    </row>
    <row r="63" spans="1:40" s="11" customFormat="1" ht="15" customHeight="1" x14ac:dyDescent="0.2">
      <c r="A63" s="55" t="s">
        <v>86</v>
      </c>
      <c r="B63" s="157"/>
      <c r="C63" s="57"/>
      <c r="D63" s="157"/>
      <c r="E63" s="57"/>
      <c r="F63" s="157"/>
      <c r="G63" s="57"/>
      <c r="H63" s="157"/>
      <c r="I63" s="57"/>
      <c r="J63" s="56">
        <v>0</v>
      </c>
      <c r="K63" s="57"/>
      <c r="L63" s="56">
        <v>0</v>
      </c>
      <c r="M63" s="57">
        <v>0</v>
      </c>
      <c r="N63" s="58">
        <v>0</v>
      </c>
      <c r="O63" s="57">
        <v>0</v>
      </c>
      <c r="P63" s="231">
        <v>0</v>
      </c>
      <c r="Q63" s="57">
        <v>0</v>
      </c>
      <c r="R63" s="231">
        <v>0</v>
      </c>
      <c r="S63" s="57">
        <v>0</v>
      </c>
      <c r="T63" s="243">
        <v>0</v>
      </c>
      <c r="U63" s="59">
        <v>0</v>
      </c>
      <c r="V63" s="231">
        <v>0</v>
      </c>
      <c r="W63" s="57">
        <v>0</v>
      </c>
      <c r="X63" s="243">
        <v>0</v>
      </c>
      <c r="Y63" s="59">
        <v>0</v>
      </c>
      <c r="Z63" s="231">
        <v>0</v>
      </c>
      <c r="AA63" s="57">
        <v>0</v>
      </c>
      <c r="AB63" s="214">
        <v>0</v>
      </c>
      <c r="AC63" s="200">
        <v>0</v>
      </c>
      <c r="AD63" s="56">
        <v>0</v>
      </c>
      <c r="AE63" s="57">
        <v>0</v>
      </c>
      <c r="AF63" s="58">
        <v>0</v>
      </c>
      <c r="AG63" s="59">
        <v>0</v>
      </c>
      <c r="AH63" s="56">
        <v>0</v>
      </c>
      <c r="AI63" s="57">
        <v>0</v>
      </c>
      <c r="AJ63" s="58">
        <v>0</v>
      </c>
      <c r="AK63" s="59">
        <v>0</v>
      </c>
      <c r="AL63" s="56">
        <v>1</v>
      </c>
      <c r="AM63" s="57">
        <v>0</v>
      </c>
      <c r="AN63" s="26"/>
    </row>
    <row r="64" spans="1:40" s="11" customFormat="1" ht="15" customHeight="1" x14ac:dyDescent="0.2">
      <c r="A64" s="13" t="s">
        <v>216</v>
      </c>
      <c r="B64" s="148">
        <v>2</v>
      </c>
      <c r="C64" s="36"/>
      <c r="D64" s="148">
        <v>1</v>
      </c>
      <c r="E64" s="36"/>
      <c r="F64" s="148"/>
      <c r="G64" s="36"/>
      <c r="H64" s="148"/>
      <c r="I64" s="36"/>
      <c r="J64" s="35">
        <v>1</v>
      </c>
      <c r="K64" s="36"/>
      <c r="L64" s="35">
        <v>2</v>
      </c>
      <c r="M64" s="36">
        <v>0</v>
      </c>
      <c r="N64" s="37">
        <v>2</v>
      </c>
      <c r="O64" s="36">
        <v>0</v>
      </c>
      <c r="P64" s="230">
        <v>2</v>
      </c>
      <c r="Q64" s="36">
        <v>0</v>
      </c>
      <c r="R64" s="230">
        <v>2</v>
      </c>
      <c r="S64" s="36">
        <v>0</v>
      </c>
      <c r="T64" s="242"/>
      <c r="U64" s="38"/>
      <c r="V64" s="230"/>
      <c r="W64" s="36"/>
      <c r="X64" s="242"/>
      <c r="Y64" s="38"/>
      <c r="Z64" s="230"/>
      <c r="AA64" s="36"/>
      <c r="AB64" s="213"/>
      <c r="AC64" s="199"/>
      <c r="AD64" s="35"/>
      <c r="AE64" s="36"/>
      <c r="AF64" s="37"/>
      <c r="AG64" s="38"/>
      <c r="AH64" s="35"/>
      <c r="AI64" s="36"/>
      <c r="AJ64" s="37"/>
      <c r="AK64" s="38"/>
      <c r="AL64" s="35"/>
      <c r="AM64" s="36"/>
      <c r="AN64" s="26"/>
    </row>
    <row r="65" spans="1:40" s="11" customFormat="1" ht="15" customHeight="1" x14ac:dyDescent="0.2">
      <c r="A65" s="55" t="s">
        <v>87</v>
      </c>
      <c r="B65" s="157"/>
      <c r="C65" s="57"/>
      <c r="D65" s="157"/>
      <c r="E65" s="57"/>
      <c r="F65" s="157"/>
      <c r="G65" s="57"/>
      <c r="H65" s="157"/>
      <c r="I65" s="57"/>
      <c r="J65" s="56">
        <v>0</v>
      </c>
      <c r="K65" s="57"/>
      <c r="L65" s="56">
        <v>0</v>
      </c>
      <c r="M65" s="57">
        <v>0</v>
      </c>
      <c r="N65" s="58">
        <v>0</v>
      </c>
      <c r="O65" s="57">
        <v>0</v>
      </c>
      <c r="P65" s="231">
        <v>0</v>
      </c>
      <c r="Q65" s="57">
        <v>0</v>
      </c>
      <c r="R65" s="231">
        <v>0</v>
      </c>
      <c r="S65" s="57">
        <v>0</v>
      </c>
      <c r="T65" s="243">
        <v>0</v>
      </c>
      <c r="U65" s="59">
        <v>0</v>
      </c>
      <c r="V65" s="231">
        <v>0</v>
      </c>
      <c r="W65" s="57">
        <v>0</v>
      </c>
      <c r="X65" s="243">
        <v>0</v>
      </c>
      <c r="Y65" s="59">
        <v>0</v>
      </c>
      <c r="Z65" s="231">
        <v>0</v>
      </c>
      <c r="AA65" s="57">
        <v>0</v>
      </c>
      <c r="AB65" s="214">
        <v>0</v>
      </c>
      <c r="AC65" s="200">
        <v>0</v>
      </c>
      <c r="AD65" s="56">
        <v>0</v>
      </c>
      <c r="AE65" s="57">
        <v>0</v>
      </c>
      <c r="AF65" s="58">
        <v>0</v>
      </c>
      <c r="AG65" s="59">
        <v>0</v>
      </c>
      <c r="AH65" s="56">
        <v>1</v>
      </c>
      <c r="AI65" s="57">
        <v>0</v>
      </c>
      <c r="AJ65" s="58">
        <v>1</v>
      </c>
      <c r="AK65" s="59">
        <v>0</v>
      </c>
      <c r="AL65" s="56">
        <v>1</v>
      </c>
      <c r="AM65" s="57">
        <v>0</v>
      </c>
      <c r="AN65" s="26"/>
    </row>
    <row r="66" spans="1:40" s="11" customFormat="1" ht="15" customHeight="1" x14ac:dyDescent="0.2">
      <c r="A66" s="13" t="s">
        <v>65</v>
      </c>
      <c r="B66" s="148"/>
      <c r="C66" s="36"/>
      <c r="D66" s="148"/>
      <c r="E66" s="36"/>
      <c r="F66" s="148">
        <v>3</v>
      </c>
      <c r="G66" s="36"/>
      <c r="H66" s="148">
        <v>4</v>
      </c>
      <c r="I66" s="36"/>
      <c r="J66" s="35">
        <v>3</v>
      </c>
      <c r="K66" s="36"/>
      <c r="L66" s="35">
        <v>6</v>
      </c>
      <c r="M66" s="36">
        <v>0</v>
      </c>
      <c r="N66" s="37">
        <v>9</v>
      </c>
      <c r="O66" s="36">
        <v>0</v>
      </c>
      <c r="P66" s="230">
        <v>13</v>
      </c>
      <c r="Q66" s="36">
        <v>1</v>
      </c>
      <c r="R66" s="230">
        <v>25</v>
      </c>
      <c r="S66" s="36">
        <v>0</v>
      </c>
      <c r="T66" s="242">
        <v>22</v>
      </c>
      <c r="U66" s="38">
        <v>0</v>
      </c>
      <c r="V66" s="230">
        <v>22</v>
      </c>
      <c r="W66" s="36">
        <v>0</v>
      </c>
      <c r="X66" s="242">
        <v>21</v>
      </c>
      <c r="Y66" s="38">
        <v>0</v>
      </c>
      <c r="Z66" s="230">
        <v>7</v>
      </c>
      <c r="AA66" s="36">
        <v>0</v>
      </c>
      <c r="AB66" s="213">
        <v>6</v>
      </c>
      <c r="AC66" s="199">
        <v>0</v>
      </c>
      <c r="AD66" s="35">
        <v>1</v>
      </c>
      <c r="AE66" s="36">
        <v>0</v>
      </c>
      <c r="AF66" s="37">
        <v>1</v>
      </c>
      <c r="AG66" s="38">
        <v>0</v>
      </c>
      <c r="AH66" s="35">
        <v>0</v>
      </c>
      <c r="AI66" s="36">
        <v>0</v>
      </c>
      <c r="AJ66" s="37">
        <v>0</v>
      </c>
      <c r="AK66" s="38">
        <v>0</v>
      </c>
      <c r="AL66" s="35">
        <v>0</v>
      </c>
      <c r="AM66" s="36">
        <v>0</v>
      </c>
      <c r="AN66" s="26"/>
    </row>
    <row r="67" spans="1:40" s="11" customFormat="1" ht="15" customHeight="1" x14ac:dyDescent="0.2">
      <c r="A67" s="55" t="s">
        <v>174</v>
      </c>
      <c r="B67" s="157"/>
      <c r="C67" s="57"/>
      <c r="D67" s="157"/>
      <c r="E67" s="57"/>
      <c r="F67" s="157"/>
      <c r="G67" s="57"/>
      <c r="H67" s="157"/>
      <c r="I67" s="57"/>
      <c r="J67" s="56">
        <v>0</v>
      </c>
      <c r="K67" s="57"/>
      <c r="L67" s="56">
        <v>0</v>
      </c>
      <c r="M67" s="57">
        <v>0</v>
      </c>
      <c r="N67" s="58">
        <v>0</v>
      </c>
      <c r="O67" s="57">
        <v>0</v>
      </c>
      <c r="P67" s="231">
        <v>0</v>
      </c>
      <c r="Q67" s="57">
        <v>0</v>
      </c>
      <c r="R67" s="231">
        <v>0</v>
      </c>
      <c r="S67" s="57">
        <v>0</v>
      </c>
      <c r="T67" s="243">
        <v>0</v>
      </c>
      <c r="U67" s="59">
        <v>0</v>
      </c>
      <c r="V67" s="231">
        <v>0</v>
      </c>
      <c r="W67" s="57">
        <v>0</v>
      </c>
      <c r="X67" s="243">
        <v>0</v>
      </c>
      <c r="Y67" s="59">
        <v>0</v>
      </c>
      <c r="Z67" s="231">
        <v>0</v>
      </c>
      <c r="AA67" s="57">
        <v>0</v>
      </c>
      <c r="AB67" s="214">
        <v>0</v>
      </c>
      <c r="AC67" s="200">
        <v>0</v>
      </c>
      <c r="AD67" s="56">
        <v>0</v>
      </c>
      <c r="AE67" s="57">
        <v>1</v>
      </c>
      <c r="AF67" s="58">
        <v>0</v>
      </c>
      <c r="AG67" s="59">
        <v>0</v>
      </c>
      <c r="AH67" s="56">
        <v>0</v>
      </c>
      <c r="AI67" s="57">
        <v>0</v>
      </c>
      <c r="AJ67" s="58">
        <v>0</v>
      </c>
      <c r="AK67" s="59">
        <v>0</v>
      </c>
      <c r="AL67" s="56">
        <v>0</v>
      </c>
      <c r="AM67" s="57">
        <v>0</v>
      </c>
      <c r="AN67" s="26"/>
    </row>
    <row r="68" spans="1:40" s="11" customFormat="1" ht="15" customHeight="1" x14ac:dyDescent="0.2">
      <c r="A68" s="13" t="s">
        <v>225</v>
      </c>
      <c r="B68" s="148">
        <v>1</v>
      </c>
      <c r="C68" s="36"/>
      <c r="D68" s="148"/>
      <c r="E68" s="36"/>
      <c r="F68" s="148"/>
      <c r="G68" s="36">
        <v>1</v>
      </c>
      <c r="H68" s="148"/>
      <c r="I68" s="36">
        <v>1</v>
      </c>
      <c r="J68" s="35">
        <v>0</v>
      </c>
      <c r="K68" s="36"/>
      <c r="L68" s="35">
        <v>0</v>
      </c>
      <c r="M68" s="36">
        <v>1</v>
      </c>
      <c r="N68" s="37"/>
      <c r="O68" s="36"/>
      <c r="P68" s="230"/>
      <c r="Q68" s="36"/>
      <c r="R68" s="230"/>
      <c r="S68" s="36"/>
      <c r="T68" s="242"/>
      <c r="U68" s="38"/>
      <c r="V68" s="230"/>
      <c r="W68" s="36"/>
      <c r="X68" s="242"/>
      <c r="Y68" s="38"/>
      <c r="Z68" s="230"/>
      <c r="AA68" s="36"/>
      <c r="AB68" s="213"/>
      <c r="AC68" s="199"/>
      <c r="AD68" s="35"/>
      <c r="AE68" s="36"/>
      <c r="AF68" s="37"/>
      <c r="AG68" s="38"/>
      <c r="AH68" s="35"/>
      <c r="AI68" s="36"/>
      <c r="AJ68" s="37"/>
      <c r="AK68" s="38"/>
      <c r="AL68" s="35"/>
      <c r="AM68" s="36"/>
      <c r="AN68" s="26"/>
    </row>
    <row r="69" spans="1:40" s="153" customFormat="1" ht="15" customHeight="1" x14ac:dyDescent="0.2">
      <c r="A69" s="156" t="s">
        <v>179</v>
      </c>
      <c r="B69" s="157"/>
      <c r="C69" s="158"/>
      <c r="D69" s="157"/>
      <c r="E69" s="158"/>
      <c r="F69" s="157"/>
      <c r="G69" s="158"/>
      <c r="H69" s="157"/>
      <c r="I69" s="158"/>
      <c r="J69" s="157">
        <v>0</v>
      </c>
      <c r="K69" s="158"/>
      <c r="L69" s="157">
        <v>0</v>
      </c>
      <c r="M69" s="158">
        <v>0</v>
      </c>
      <c r="N69" s="159">
        <v>0</v>
      </c>
      <c r="O69" s="158">
        <v>0</v>
      </c>
      <c r="P69" s="232">
        <v>0</v>
      </c>
      <c r="Q69" s="158">
        <v>0</v>
      </c>
      <c r="R69" s="232">
        <v>0</v>
      </c>
      <c r="S69" s="158">
        <v>0</v>
      </c>
      <c r="T69" s="244">
        <v>0</v>
      </c>
      <c r="U69" s="160">
        <v>0</v>
      </c>
      <c r="V69" s="232">
        <v>1</v>
      </c>
      <c r="W69" s="158">
        <v>0</v>
      </c>
      <c r="X69" s="244">
        <v>1</v>
      </c>
      <c r="Y69" s="160">
        <v>0</v>
      </c>
      <c r="Z69" s="232">
        <v>1</v>
      </c>
      <c r="AA69" s="158">
        <v>0</v>
      </c>
      <c r="AB69" s="215">
        <v>1</v>
      </c>
      <c r="AC69" s="201">
        <v>0</v>
      </c>
      <c r="AD69" s="157">
        <v>0</v>
      </c>
      <c r="AE69" s="158">
        <v>0</v>
      </c>
      <c r="AF69" s="159">
        <v>0</v>
      </c>
      <c r="AG69" s="160">
        <v>0</v>
      </c>
      <c r="AH69" s="157">
        <v>0</v>
      </c>
      <c r="AI69" s="158">
        <v>0</v>
      </c>
      <c r="AJ69" s="159">
        <v>0</v>
      </c>
      <c r="AK69" s="160">
        <v>0</v>
      </c>
      <c r="AL69" s="157">
        <v>0</v>
      </c>
      <c r="AM69" s="158">
        <v>0</v>
      </c>
      <c r="AN69" s="152"/>
    </row>
    <row r="70" spans="1:40" s="153" customFormat="1" ht="15" customHeight="1" x14ac:dyDescent="0.2">
      <c r="A70" s="154" t="s">
        <v>188</v>
      </c>
      <c r="B70" s="148"/>
      <c r="C70" s="247"/>
      <c r="D70" s="148"/>
      <c r="E70" s="247"/>
      <c r="F70" s="148"/>
      <c r="G70" s="247"/>
      <c r="H70" s="148"/>
      <c r="I70" s="247"/>
      <c r="J70" s="279">
        <v>0</v>
      </c>
      <c r="K70" s="247"/>
      <c r="L70" s="279">
        <v>0</v>
      </c>
      <c r="M70" s="247">
        <v>0</v>
      </c>
      <c r="N70" s="271">
        <v>0</v>
      </c>
      <c r="O70" s="247">
        <v>0</v>
      </c>
      <c r="P70" s="246">
        <v>0</v>
      </c>
      <c r="Q70" s="247">
        <v>0</v>
      </c>
      <c r="R70" s="246">
        <v>2</v>
      </c>
      <c r="S70" s="247">
        <v>0</v>
      </c>
      <c r="T70" s="248">
        <v>1</v>
      </c>
      <c r="U70" s="235">
        <v>0</v>
      </c>
      <c r="V70" s="246">
        <v>1</v>
      </c>
      <c r="W70" s="247">
        <v>0</v>
      </c>
      <c r="X70" s="245">
        <v>1</v>
      </c>
      <c r="Y70" s="151">
        <v>0</v>
      </c>
      <c r="Z70" s="233">
        <v>0</v>
      </c>
      <c r="AA70" s="149">
        <v>0</v>
      </c>
      <c r="AB70" s="216">
        <v>0</v>
      </c>
      <c r="AC70" s="202">
        <v>0</v>
      </c>
      <c r="AD70" s="148">
        <v>0</v>
      </c>
      <c r="AE70" s="149">
        <v>0</v>
      </c>
      <c r="AF70" s="150">
        <v>0</v>
      </c>
      <c r="AG70" s="151">
        <v>0</v>
      </c>
      <c r="AH70" s="148">
        <v>0</v>
      </c>
      <c r="AI70" s="149">
        <v>0</v>
      </c>
      <c r="AJ70" s="150">
        <v>0</v>
      </c>
      <c r="AK70" s="151">
        <v>0</v>
      </c>
      <c r="AL70" s="148">
        <v>0</v>
      </c>
      <c r="AM70" s="149">
        <v>0</v>
      </c>
      <c r="AN70" s="152"/>
    </row>
    <row r="71" spans="1:40" s="11" customFormat="1" ht="15" customHeight="1" x14ac:dyDescent="0.2">
      <c r="A71" s="55" t="s">
        <v>96</v>
      </c>
      <c r="B71" s="157"/>
      <c r="C71" s="57"/>
      <c r="D71" s="157"/>
      <c r="E71" s="57"/>
      <c r="F71" s="157"/>
      <c r="G71" s="57"/>
      <c r="H71" s="157"/>
      <c r="I71" s="57"/>
      <c r="J71" s="56">
        <v>0</v>
      </c>
      <c r="K71" s="57"/>
      <c r="L71" s="56">
        <v>0</v>
      </c>
      <c r="M71" s="57">
        <v>0</v>
      </c>
      <c r="N71" s="58">
        <v>0</v>
      </c>
      <c r="O71" s="57">
        <v>0</v>
      </c>
      <c r="P71" s="231">
        <v>0</v>
      </c>
      <c r="Q71" s="57">
        <v>0</v>
      </c>
      <c r="R71" s="231">
        <v>0</v>
      </c>
      <c r="S71" s="57">
        <v>0</v>
      </c>
      <c r="T71" s="243">
        <v>0</v>
      </c>
      <c r="U71" s="59">
        <v>0</v>
      </c>
      <c r="V71" s="231">
        <v>0</v>
      </c>
      <c r="W71" s="57">
        <v>0</v>
      </c>
      <c r="X71" s="243">
        <v>0</v>
      </c>
      <c r="Y71" s="59">
        <v>0</v>
      </c>
      <c r="Z71" s="231">
        <v>0</v>
      </c>
      <c r="AA71" s="57">
        <v>0</v>
      </c>
      <c r="AB71" s="214">
        <v>0</v>
      </c>
      <c r="AC71" s="200">
        <v>0</v>
      </c>
      <c r="AD71" s="56">
        <v>0</v>
      </c>
      <c r="AE71" s="57">
        <v>0</v>
      </c>
      <c r="AF71" s="58">
        <v>0</v>
      </c>
      <c r="AG71" s="59">
        <v>0</v>
      </c>
      <c r="AH71" s="56">
        <v>1</v>
      </c>
      <c r="AI71" s="57">
        <v>0</v>
      </c>
      <c r="AJ71" s="58">
        <v>1</v>
      </c>
      <c r="AK71" s="59">
        <v>0</v>
      </c>
      <c r="AL71" s="56">
        <v>1</v>
      </c>
      <c r="AM71" s="57">
        <v>0</v>
      </c>
      <c r="AN71" s="26"/>
    </row>
    <row r="72" spans="1:40" s="11" customFormat="1" ht="15" customHeight="1" x14ac:dyDescent="0.2">
      <c r="A72" s="13" t="s">
        <v>210</v>
      </c>
      <c r="B72" s="148"/>
      <c r="C72" s="36"/>
      <c r="D72" s="148"/>
      <c r="E72" s="36"/>
      <c r="F72" s="148"/>
      <c r="G72" s="36"/>
      <c r="H72" s="148"/>
      <c r="I72" s="36"/>
      <c r="J72" s="35">
        <v>0</v>
      </c>
      <c r="K72" s="36"/>
      <c r="L72" s="35">
        <v>1</v>
      </c>
      <c r="M72" s="36">
        <v>0</v>
      </c>
      <c r="N72" s="37">
        <v>1</v>
      </c>
      <c r="O72" s="36">
        <v>0</v>
      </c>
      <c r="P72" s="230">
        <v>1</v>
      </c>
      <c r="Q72" s="36">
        <v>0</v>
      </c>
      <c r="R72" s="230">
        <v>1</v>
      </c>
      <c r="S72" s="36">
        <v>0</v>
      </c>
      <c r="T72" s="242">
        <v>1</v>
      </c>
      <c r="U72" s="38">
        <v>0</v>
      </c>
      <c r="V72" s="230">
        <v>0</v>
      </c>
      <c r="W72" s="36">
        <v>0</v>
      </c>
      <c r="X72" s="242">
        <v>0</v>
      </c>
      <c r="Y72" s="38">
        <v>0</v>
      </c>
      <c r="Z72" s="230">
        <v>0</v>
      </c>
      <c r="AA72" s="36">
        <v>0</v>
      </c>
      <c r="AB72" s="213">
        <v>0</v>
      </c>
      <c r="AC72" s="199">
        <v>0</v>
      </c>
      <c r="AD72" s="35">
        <v>0</v>
      </c>
      <c r="AE72" s="36">
        <v>0</v>
      </c>
      <c r="AF72" s="37">
        <v>0</v>
      </c>
      <c r="AG72" s="38">
        <v>0</v>
      </c>
      <c r="AH72" s="35">
        <v>0</v>
      </c>
      <c r="AI72" s="36">
        <v>0</v>
      </c>
      <c r="AJ72" s="37">
        <v>0</v>
      </c>
      <c r="AK72" s="38">
        <v>0</v>
      </c>
      <c r="AL72" s="35">
        <v>0</v>
      </c>
      <c r="AM72" s="36">
        <v>0</v>
      </c>
      <c r="AN72" s="26"/>
    </row>
    <row r="73" spans="1:40" s="11" customFormat="1" ht="15" customHeight="1" x14ac:dyDescent="0.2">
      <c r="A73" s="55" t="s">
        <v>218</v>
      </c>
      <c r="B73" s="157"/>
      <c r="C73" s="57"/>
      <c r="D73" s="157"/>
      <c r="E73" s="57"/>
      <c r="F73" s="157"/>
      <c r="G73" s="57"/>
      <c r="H73" s="157"/>
      <c r="I73" s="57"/>
      <c r="J73" s="56">
        <v>1</v>
      </c>
      <c r="K73" s="57"/>
      <c r="L73" s="56">
        <v>1</v>
      </c>
      <c r="M73" s="57">
        <v>0</v>
      </c>
      <c r="N73" s="58">
        <v>1</v>
      </c>
      <c r="O73" s="57">
        <v>0</v>
      </c>
      <c r="P73" s="231">
        <v>1</v>
      </c>
      <c r="Q73" s="57">
        <v>0</v>
      </c>
      <c r="R73" s="231"/>
      <c r="S73" s="57"/>
      <c r="T73" s="243"/>
      <c r="U73" s="59"/>
      <c r="V73" s="231"/>
      <c r="W73" s="57"/>
      <c r="X73" s="243"/>
      <c r="Y73" s="59"/>
      <c r="Z73" s="231"/>
      <c r="AA73" s="57"/>
      <c r="AB73" s="214"/>
      <c r="AC73" s="200"/>
      <c r="AD73" s="56"/>
      <c r="AE73" s="57"/>
      <c r="AF73" s="58"/>
      <c r="AG73" s="59"/>
      <c r="AH73" s="56"/>
      <c r="AI73" s="57"/>
      <c r="AJ73" s="58"/>
      <c r="AK73" s="59"/>
      <c r="AL73" s="56"/>
      <c r="AM73" s="57"/>
      <c r="AN73" s="26"/>
    </row>
    <row r="74" spans="1:40" s="11" customFormat="1" ht="15" customHeight="1" x14ac:dyDescent="0.2">
      <c r="A74" s="13" t="s">
        <v>185</v>
      </c>
      <c r="B74" s="148"/>
      <c r="C74" s="36"/>
      <c r="D74" s="148"/>
      <c r="E74" s="36"/>
      <c r="F74" s="148"/>
      <c r="G74" s="36"/>
      <c r="H74" s="148"/>
      <c r="I74" s="36"/>
      <c r="J74" s="35">
        <v>0</v>
      </c>
      <c r="K74" s="36"/>
      <c r="L74" s="35">
        <v>1</v>
      </c>
      <c r="M74" s="36">
        <v>0</v>
      </c>
      <c r="N74" s="37">
        <v>0</v>
      </c>
      <c r="O74" s="36">
        <v>0</v>
      </c>
      <c r="P74" s="230">
        <v>0</v>
      </c>
      <c r="Q74" s="36">
        <v>0</v>
      </c>
      <c r="R74" s="230">
        <v>0</v>
      </c>
      <c r="S74" s="36">
        <v>0</v>
      </c>
      <c r="T74" s="242">
        <v>0</v>
      </c>
      <c r="U74" s="38">
        <v>0</v>
      </c>
      <c r="V74" s="230">
        <v>0</v>
      </c>
      <c r="W74" s="36">
        <v>0</v>
      </c>
      <c r="X74" s="242">
        <v>0</v>
      </c>
      <c r="Y74" s="38">
        <v>0</v>
      </c>
      <c r="Z74" s="230">
        <v>1</v>
      </c>
      <c r="AA74" s="36">
        <v>0</v>
      </c>
      <c r="AB74" s="213">
        <v>0</v>
      </c>
      <c r="AC74" s="199">
        <v>0</v>
      </c>
      <c r="AD74" s="35">
        <v>0</v>
      </c>
      <c r="AE74" s="36">
        <v>0</v>
      </c>
      <c r="AF74" s="37">
        <v>0</v>
      </c>
      <c r="AG74" s="38">
        <v>0</v>
      </c>
      <c r="AH74" s="35">
        <v>0</v>
      </c>
      <c r="AI74" s="36">
        <v>0</v>
      </c>
      <c r="AJ74" s="37">
        <v>0</v>
      </c>
      <c r="AK74" s="38">
        <v>0</v>
      </c>
      <c r="AL74" s="35">
        <v>0</v>
      </c>
      <c r="AM74" s="36">
        <v>0</v>
      </c>
      <c r="AN74" s="26"/>
    </row>
    <row r="75" spans="1:40" s="11" customFormat="1" ht="15" customHeight="1" x14ac:dyDescent="0.2">
      <c r="A75" s="55" t="s">
        <v>88</v>
      </c>
      <c r="B75" s="157"/>
      <c r="C75" s="57"/>
      <c r="D75" s="157"/>
      <c r="E75" s="57"/>
      <c r="F75" s="157"/>
      <c r="G75" s="57"/>
      <c r="H75" s="157"/>
      <c r="I75" s="57"/>
      <c r="J75" s="56">
        <v>0</v>
      </c>
      <c r="K75" s="57"/>
      <c r="L75" s="56">
        <v>0</v>
      </c>
      <c r="M75" s="57">
        <v>0</v>
      </c>
      <c r="N75" s="58">
        <v>0</v>
      </c>
      <c r="O75" s="57">
        <v>0</v>
      </c>
      <c r="P75" s="231">
        <v>0</v>
      </c>
      <c r="Q75" s="57">
        <v>0</v>
      </c>
      <c r="R75" s="231">
        <v>0</v>
      </c>
      <c r="S75" s="57">
        <v>0</v>
      </c>
      <c r="T75" s="243">
        <v>0</v>
      </c>
      <c r="U75" s="59">
        <v>0</v>
      </c>
      <c r="V75" s="231">
        <v>0</v>
      </c>
      <c r="W75" s="57">
        <v>0</v>
      </c>
      <c r="X75" s="243">
        <v>0</v>
      </c>
      <c r="Y75" s="59">
        <v>0</v>
      </c>
      <c r="Z75" s="231">
        <v>0</v>
      </c>
      <c r="AA75" s="57">
        <v>0</v>
      </c>
      <c r="AB75" s="214">
        <v>0</v>
      </c>
      <c r="AC75" s="200">
        <v>0</v>
      </c>
      <c r="AD75" s="56">
        <v>0</v>
      </c>
      <c r="AE75" s="57">
        <v>0</v>
      </c>
      <c r="AF75" s="58">
        <v>1</v>
      </c>
      <c r="AG75" s="59">
        <v>0</v>
      </c>
      <c r="AH75" s="56">
        <v>1</v>
      </c>
      <c r="AI75" s="57">
        <v>0</v>
      </c>
      <c r="AJ75" s="58">
        <v>1</v>
      </c>
      <c r="AK75" s="59">
        <v>0</v>
      </c>
      <c r="AL75" s="56">
        <v>1</v>
      </c>
      <c r="AM75" s="57">
        <v>0</v>
      </c>
      <c r="AN75" s="26"/>
    </row>
    <row r="76" spans="1:40" s="11" customFormat="1" ht="15" customHeight="1" x14ac:dyDescent="0.2">
      <c r="A76" s="13" t="s">
        <v>76</v>
      </c>
      <c r="B76" s="148"/>
      <c r="C76" s="36">
        <v>1</v>
      </c>
      <c r="D76" s="148">
        <v>2</v>
      </c>
      <c r="E76" s="36">
        <v>1</v>
      </c>
      <c r="F76" s="148"/>
      <c r="G76" s="36">
        <v>1</v>
      </c>
      <c r="H76" s="148">
        <v>2</v>
      </c>
      <c r="I76" s="36">
        <v>1</v>
      </c>
      <c r="J76" s="35">
        <v>5</v>
      </c>
      <c r="K76" s="36">
        <v>1</v>
      </c>
      <c r="L76" s="35">
        <v>4</v>
      </c>
      <c r="M76" s="36">
        <v>1</v>
      </c>
      <c r="N76" s="37">
        <v>3</v>
      </c>
      <c r="O76" s="36">
        <v>1</v>
      </c>
      <c r="P76" s="230">
        <v>3</v>
      </c>
      <c r="Q76" s="36">
        <v>1</v>
      </c>
      <c r="R76" s="230">
        <v>4</v>
      </c>
      <c r="S76" s="36">
        <v>1</v>
      </c>
      <c r="T76" s="242">
        <v>1</v>
      </c>
      <c r="U76" s="38">
        <v>0</v>
      </c>
      <c r="V76" s="230">
        <v>1</v>
      </c>
      <c r="W76" s="36">
        <v>1</v>
      </c>
      <c r="X76" s="242">
        <v>0</v>
      </c>
      <c r="Y76" s="38">
        <v>1</v>
      </c>
      <c r="Z76" s="230">
        <v>0</v>
      </c>
      <c r="AA76" s="36">
        <v>1</v>
      </c>
      <c r="AB76" s="213">
        <v>0</v>
      </c>
      <c r="AC76" s="199">
        <v>1</v>
      </c>
      <c r="AD76" s="35">
        <v>0</v>
      </c>
      <c r="AE76" s="36">
        <v>2</v>
      </c>
      <c r="AF76" s="37">
        <v>0</v>
      </c>
      <c r="AG76" s="38">
        <v>2</v>
      </c>
      <c r="AH76" s="35">
        <v>0</v>
      </c>
      <c r="AI76" s="36">
        <v>2</v>
      </c>
      <c r="AJ76" s="37">
        <v>0</v>
      </c>
      <c r="AK76" s="38">
        <v>2</v>
      </c>
      <c r="AL76" s="35">
        <v>0</v>
      </c>
      <c r="AM76" s="36">
        <v>1</v>
      </c>
      <c r="AN76" s="26"/>
    </row>
    <row r="77" spans="1:40" s="11" customFormat="1" ht="15" customHeight="1" x14ac:dyDescent="0.2">
      <c r="A77" s="55" t="s">
        <v>66</v>
      </c>
      <c r="B77" s="157"/>
      <c r="C77" s="57"/>
      <c r="D77" s="157"/>
      <c r="E77" s="57">
        <v>1</v>
      </c>
      <c r="F77" s="157"/>
      <c r="G77" s="57">
        <v>1</v>
      </c>
      <c r="H77" s="157"/>
      <c r="I77" s="57">
        <v>1</v>
      </c>
      <c r="J77" s="56">
        <v>0</v>
      </c>
      <c r="K77" s="57">
        <v>1</v>
      </c>
      <c r="L77" s="56">
        <v>0</v>
      </c>
      <c r="M77" s="57">
        <v>1</v>
      </c>
      <c r="N77" s="58">
        <v>0</v>
      </c>
      <c r="O77" s="57">
        <v>1</v>
      </c>
      <c r="P77" s="231">
        <v>0</v>
      </c>
      <c r="Q77" s="57">
        <v>1</v>
      </c>
      <c r="R77" s="231">
        <v>0</v>
      </c>
      <c r="S77" s="57">
        <v>1</v>
      </c>
      <c r="T77" s="243">
        <v>0</v>
      </c>
      <c r="U77" s="59">
        <v>1</v>
      </c>
      <c r="V77" s="231">
        <v>0</v>
      </c>
      <c r="W77" s="57">
        <v>1</v>
      </c>
      <c r="X77" s="243">
        <v>0</v>
      </c>
      <c r="Y77" s="59">
        <v>1</v>
      </c>
      <c r="Z77" s="231">
        <v>1</v>
      </c>
      <c r="AA77" s="57">
        <v>0</v>
      </c>
      <c r="AB77" s="214">
        <v>1</v>
      </c>
      <c r="AC77" s="200">
        <v>1</v>
      </c>
      <c r="AD77" s="56">
        <v>3</v>
      </c>
      <c r="AE77" s="57">
        <v>0</v>
      </c>
      <c r="AF77" s="58">
        <v>1</v>
      </c>
      <c r="AG77" s="59">
        <v>2</v>
      </c>
      <c r="AH77" s="56">
        <v>0</v>
      </c>
      <c r="AI77" s="57">
        <v>2</v>
      </c>
      <c r="AJ77" s="58">
        <v>0</v>
      </c>
      <c r="AK77" s="59">
        <v>1</v>
      </c>
      <c r="AL77" s="56">
        <v>0</v>
      </c>
      <c r="AM77" s="57">
        <v>2</v>
      </c>
      <c r="AN77" s="26"/>
    </row>
    <row r="78" spans="1:40" s="11" customFormat="1" ht="15" customHeight="1" x14ac:dyDescent="0.2">
      <c r="A78" s="13" t="s">
        <v>67</v>
      </c>
      <c r="B78" s="148">
        <v>1</v>
      </c>
      <c r="C78" s="36"/>
      <c r="D78" s="148"/>
      <c r="E78" s="36"/>
      <c r="F78" s="148"/>
      <c r="G78" s="36"/>
      <c r="H78" s="148">
        <v>1</v>
      </c>
      <c r="I78" s="36"/>
      <c r="J78" s="35">
        <v>1</v>
      </c>
      <c r="K78" s="36"/>
      <c r="L78" s="35">
        <v>0</v>
      </c>
      <c r="M78" s="36">
        <v>0</v>
      </c>
      <c r="N78" s="37">
        <v>0</v>
      </c>
      <c r="O78" s="36">
        <v>0</v>
      </c>
      <c r="P78" s="230">
        <v>0</v>
      </c>
      <c r="Q78" s="36">
        <v>0</v>
      </c>
      <c r="R78" s="230">
        <v>0</v>
      </c>
      <c r="S78" s="36">
        <v>0</v>
      </c>
      <c r="T78" s="242">
        <v>0</v>
      </c>
      <c r="U78" s="38">
        <v>0</v>
      </c>
      <c r="V78" s="230">
        <v>0</v>
      </c>
      <c r="W78" s="36">
        <v>0</v>
      </c>
      <c r="X78" s="242">
        <v>0</v>
      </c>
      <c r="Y78" s="38">
        <v>0</v>
      </c>
      <c r="Z78" s="230">
        <v>0</v>
      </c>
      <c r="AA78" s="36">
        <v>0</v>
      </c>
      <c r="AB78" s="213">
        <v>0</v>
      </c>
      <c r="AC78" s="199">
        <v>0</v>
      </c>
      <c r="AD78" s="35">
        <v>1</v>
      </c>
      <c r="AE78" s="36">
        <v>0</v>
      </c>
      <c r="AF78" s="37">
        <v>1</v>
      </c>
      <c r="AG78" s="38">
        <v>0</v>
      </c>
      <c r="AH78" s="35">
        <v>0</v>
      </c>
      <c r="AI78" s="36">
        <v>0</v>
      </c>
      <c r="AJ78" s="37">
        <v>0</v>
      </c>
      <c r="AK78" s="38">
        <v>0</v>
      </c>
      <c r="AL78" s="35">
        <v>0</v>
      </c>
      <c r="AM78" s="36">
        <v>0</v>
      </c>
      <c r="AN78" s="26"/>
    </row>
    <row r="79" spans="1:40" s="11" customFormat="1" ht="15" customHeight="1" x14ac:dyDescent="0.2">
      <c r="A79" s="55" t="s">
        <v>68</v>
      </c>
      <c r="B79" s="157"/>
      <c r="C79" s="57"/>
      <c r="D79" s="157"/>
      <c r="E79" s="57"/>
      <c r="F79" s="157"/>
      <c r="G79" s="57"/>
      <c r="H79" s="157"/>
      <c r="I79" s="57"/>
      <c r="J79" s="56">
        <v>0</v>
      </c>
      <c r="K79" s="57"/>
      <c r="L79" s="56">
        <v>0</v>
      </c>
      <c r="M79" s="57">
        <v>0</v>
      </c>
      <c r="N79" s="58">
        <v>0</v>
      </c>
      <c r="O79" s="57">
        <v>0</v>
      </c>
      <c r="P79" s="231">
        <v>0</v>
      </c>
      <c r="Q79" s="57">
        <v>0</v>
      </c>
      <c r="R79" s="231">
        <v>0</v>
      </c>
      <c r="S79" s="57">
        <v>0</v>
      </c>
      <c r="T79" s="243">
        <v>1</v>
      </c>
      <c r="U79" s="59">
        <v>0</v>
      </c>
      <c r="V79" s="231">
        <v>1</v>
      </c>
      <c r="W79" s="57">
        <v>0</v>
      </c>
      <c r="X79" s="243">
        <v>3</v>
      </c>
      <c r="Y79" s="59">
        <v>0</v>
      </c>
      <c r="Z79" s="231">
        <v>2</v>
      </c>
      <c r="AA79" s="57">
        <v>0</v>
      </c>
      <c r="AB79" s="214">
        <v>2</v>
      </c>
      <c r="AC79" s="200">
        <v>0</v>
      </c>
      <c r="AD79" s="56">
        <v>2</v>
      </c>
      <c r="AE79" s="57">
        <v>0</v>
      </c>
      <c r="AF79" s="58">
        <v>3</v>
      </c>
      <c r="AG79" s="59">
        <v>0</v>
      </c>
      <c r="AH79" s="56">
        <v>0</v>
      </c>
      <c r="AI79" s="57">
        <v>0</v>
      </c>
      <c r="AJ79" s="58">
        <v>0</v>
      </c>
      <c r="AK79" s="59">
        <v>0</v>
      </c>
      <c r="AL79" s="56">
        <v>1</v>
      </c>
      <c r="AM79" s="57">
        <v>0</v>
      </c>
      <c r="AN79" s="26"/>
    </row>
    <row r="80" spans="1:40" s="11" customFormat="1" ht="15" customHeight="1" x14ac:dyDescent="0.2">
      <c r="A80" s="13" t="s">
        <v>189</v>
      </c>
      <c r="B80" s="148"/>
      <c r="C80" s="36"/>
      <c r="D80" s="148"/>
      <c r="E80" s="36"/>
      <c r="F80" s="148"/>
      <c r="G80" s="36"/>
      <c r="H80" s="148">
        <v>1</v>
      </c>
      <c r="I80" s="36"/>
      <c r="J80" s="35">
        <v>1</v>
      </c>
      <c r="K80" s="36"/>
      <c r="L80" s="35">
        <v>2</v>
      </c>
      <c r="M80" s="36">
        <v>0</v>
      </c>
      <c r="N80" s="37">
        <v>2</v>
      </c>
      <c r="O80" s="36">
        <v>0</v>
      </c>
      <c r="P80" s="230">
        <v>1</v>
      </c>
      <c r="Q80" s="36">
        <v>0</v>
      </c>
      <c r="R80" s="230">
        <v>1</v>
      </c>
      <c r="S80" s="36">
        <v>0</v>
      </c>
      <c r="T80" s="242">
        <v>1</v>
      </c>
      <c r="U80" s="38">
        <v>0</v>
      </c>
      <c r="V80" s="230">
        <v>1</v>
      </c>
      <c r="W80" s="36">
        <v>0</v>
      </c>
      <c r="X80" s="242">
        <v>1</v>
      </c>
      <c r="Y80" s="38">
        <v>0</v>
      </c>
      <c r="Z80" s="230">
        <v>0</v>
      </c>
      <c r="AA80" s="36">
        <v>0</v>
      </c>
      <c r="AB80" s="213">
        <v>0</v>
      </c>
      <c r="AC80" s="199">
        <v>0</v>
      </c>
      <c r="AD80" s="35">
        <v>0</v>
      </c>
      <c r="AE80" s="36">
        <v>0</v>
      </c>
      <c r="AF80" s="37">
        <v>0</v>
      </c>
      <c r="AG80" s="38">
        <v>0</v>
      </c>
      <c r="AH80" s="35">
        <v>0</v>
      </c>
      <c r="AI80" s="36">
        <v>0</v>
      </c>
      <c r="AJ80" s="37">
        <v>0</v>
      </c>
      <c r="AK80" s="38">
        <v>0</v>
      </c>
      <c r="AL80" s="35">
        <v>0</v>
      </c>
      <c r="AM80" s="36">
        <v>0</v>
      </c>
      <c r="AN80" s="26"/>
    </row>
    <row r="81" spans="1:40" s="11" customFormat="1" ht="15" customHeight="1" x14ac:dyDescent="0.2">
      <c r="A81" s="55" t="s">
        <v>89</v>
      </c>
      <c r="B81" s="157">
        <v>1</v>
      </c>
      <c r="C81" s="57"/>
      <c r="D81" s="157">
        <v>2</v>
      </c>
      <c r="E81" s="57"/>
      <c r="F81" s="157">
        <v>2</v>
      </c>
      <c r="G81" s="57"/>
      <c r="H81" s="157">
        <v>1</v>
      </c>
      <c r="I81" s="57"/>
      <c r="J81" s="56">
        <v>1</v>
      </c>
      <c r="K81" s="57"/>
      <c r="L81" s="56">
        <v>0</v>
      </c>
      <c r="M81" s="57">
        <v>0</v>
      </c>
      <c r="N81" s="58">
        <v>0</v>
      </c>
      <c r="O81" s="57">
        <v>0</v>
      </c>
      <c r="P81" s="231">
        <v>0</v>
      </c>
      <c r="Q81" s="57">
        <v>0</v>
      </c>
      <c r="R81" s="231">
        <v>0</v>
      </c>
      <c r="S81" s="57">
        <v>0</v>
      </c>
      <c r="T81" s="243">
        <v>0</v>
      </c>
      <c r="U81" s="59">
        <v>0</v>
      </c>
      <c r="V81" s="231">
        <v>0</v>
      </c>
      <c r="W81" s="57">
        <v>0</v>
      </c>
      <c r="X81" s="243">
        <v>0</v>
      </c>
      <c r="Y81" s="59">
        <v>0</v>
      </c>
      <c r="Z81" s="231">
        <v>0</v>
      </c>
      <c r="AA81" s="57">
        <v>0</v>
      </c>
      <c r="AB81" s="214">
        <v>0</v>
      </c>
      <c r="AC81" s="200">
        <v>0</v>
      </c>
      <c r="AD81" s="56">
        <v>0</v>
      </c>
      <c r="AE81" s="57">
        <v>0</v>
      </c>
      <c r="AF81" s="58">
        <v>0</v>
      </c>
      <c r="AG81" s="59">
        <v>0</v>
      </c>
      <c r="AH81" s="56">
        <v>1</v>
      </c>
      <c r="AI81" s="57">
        <v>0</v>
      </c>
      <c r="AJ81" s="58">
        <v>1</v>
      </c>
      <c r="AK81" s="59">
        <v>0</v>
      </c>
      <c r="AL81" s="56">
        <v>1</v>
      </c>
      <c r="AM81" s="57">
        <v>0</v>
      </c>
      <c r="AN81" s="26"/>
    </row>
    <row r="82" spans="1:40" s="11" customFormat="1" ht="15" customHeight="1" x14ac:dyDescent="0.2">
      <c r="A82" s="13" t="s">
        <v>211</v>
      </c>
      <c r="B82" s="148"/>
      <c r="C82" s="36"/>
      <c r="D82" s="148"/>
      <c r="E82" s="36"/>
      <c r="F82" s="148"/>
      <c r="G82" s="36"/>
      <c r="H82" s="148"/>
      <c r="I82" s="36"/>
      <c r="J82" s="35">
        <v>0</v>
      </c>
      <c r="K82" s="36"/>
      <c r="L82" s="35">
        <v>0</v>
      </c>
      <c r="M82" s="36">
        <v>0</v>
      </c>
      <c r="N82" s="37">
        <v>1</v>
      </c>
      <c r="O82" s="36">
        <v>0</v>
      </c>
      <c r="P82" s="230">
        <v>1</v>
      </c>
      <c r="Q82" s="36">
        <v>0</v>
      </c>
      <c r="R82" s="230">
        <v>1</v>
      </c>
      <c r="S82" s="36">
        <v>0</v>
      </c>
      <c r="T82" s="242">
        <v>1</v>
      </c>
      <c r="U82" s="38">
        <v>0</v>
      </c>
      <c r="V82" s="230">
        <v>0</v>
      </c>
      <c r="W82" s="36">
        <v>0</v>
      </c>
      <c r="X82" s="242">
        <v>0</v>
      </c>
      <c r="Y82" s="38">
        <v>0</v>
      </c>
      <c r="Z82" s="230">
        <v>0</v>
      </c>
      <c r="AA82" s="36">
        <v>0</v>
      </c>
      <c r="AB82" s="213">
        <v>0</v>
      </c>
      <c r="AC82" s="199">
        <v>0</v>
      </c>
      <c r="AD82" s="35">
        <v>0</v>
      </c>
      <c r="AE82" s="36">
        <v>0</v>
      </c>
      <c r="AF82" s="37">
        <v>0</v>
      </c>
      <c r="AG82" s="38">
        <v>0</v>
      </c>
      <c r="AH82" s="35">
        <v>0</v>
      </c>
      <c r="AI82" s="36">
        <v>0</v>
      </c>
      <c r="AJ82" s="37">
        <v>0</v>
      </c>
      <c r="AK82" s="38">
        <v>0</v>
      </c>
      <c r="AL82" s="35">
        <v>0</v>
      </c>
      <c r="AM82" s="36">
        <v>0</v>
      </c>
      <c r="AN82" s="26"/>
    </row>
    <row r="83" spans="1:40" s="11" customFormat="1" ht="15" customHeight="1" x14ac:dyDescent="0.2">
      <c r="A83" s="55" t="s">
        <v>190</v>
      </c>
      <c r="B83" s="157"/>
      <c r="C83" s="57"/>
      <c r="D83" s="157"/>
      <c r="E83" s="57"/>
      <c r="F83" s="157"/>
      <c r="G83" s="57"/>
      <c r="H83" s="157"/>
      <c r="I83" s="57"/>
      <c r="J83" s="56">
        <v>0</v>
      </c>
      <c r="K83" s="57"/>
      <c r="L83" s="56">
        <v>0</v>
      </c>
      <c r="M83" s="57">
        <v>0</v>
      </c>
      <c r="N83" s="58">
        <v>0</v>
      </c>
      <c r="O83" s="57">
        <v>0</v>
      </c>
      <c r="P83" s="231">
        <v>0</v>
      </c>
      <c r="Q83" s="57">
        <v>0</v>
      </c>
      <c r="R83" s="231">
        <v>0</v>
      </c>
      <c r="S83" s="57">
        <v>0</v>
      </c>
      <c r="T83" s="243">
        <v>0</v>
      </c>
      <c r="U83" s="59">
        <v>0</v>
      </c>
      <c r="V83" s="231">
        <v>0</v>
      </c>
      <c r="W83" s="57">
        <v>0</v>
      </c>
      <c r="X83" s="243">
        <v>1</v>
      </c>
      <c r="Y83" s="59">
        <v>0</v>
      </c>
      <c r="Z83" s="231">
        <v>0</v>
      </c>
      <c r="AA83" s="57">
        <v>0</v>
      </c>
      <c r="AB83" s="214">
        <v>0</v>
      </c>
      <c r="AC83" s="200">
        <v>0</v>
      </c>
      <c r="AD83" s="56">
        <v>0</v>
      </c>
      <c r="AE83" s="57">
        <v>0</v>
      </c>
      <c r="AF83" s="58">
        <v>0</v>
      </c>
      <c r="AG83" s="59">
        <v>0</v>
      </c>
      <c r="AH83" s="56">
        <v>0</v>
      </c>
      <c r="AI83" s="57">
        <v>0</v>
      </c>
      <c r="AJ83" s="58">
        <v>0</v>
      </c>
      <c r="AK83" s="59">
        <v>0</v>
      </c>
      <c r="AL83" s="56">
        <v>0</v>
      </c>
      <c r="AM83" s="57">
        <v>0</v>
      </c>
      <c r="AN83" s="26"/>
    </row>
    <row r="84" spans="1:40" s="11" customFormat="1" ht="15" customHeight="1" x14ac:dyDescent="0.2">
      <c r="A84" s="13" t="s">
        <v>180</v>
      </c>
      <c r="B84" s="148"/>
      <c r="C84" s="36"/>
      <c r="D84" s="148"/>
      <c r="E84" s="36"/>
      <c r="F84" s="148"/>
      <c r="G84" s="36"/>
      <c r="H84" s="148"/>
      <c r="I84" s="36"/>
      <c r="J84" s="35">
        <v>0</v>
      </c>
      <c r="K84" s="36"/>
      <c r="L84" s="35">
        <v>0</v>
      </c>
      <c r="M84" s="36">
        <v>0</v>
      </c>
      <c r="N84" s="37" t="s">
        <v>222</v>
      </c>
      <c r="O84" s="36">
        <v>0</v>
      </c>
      <c r="P84" s="230">
        <v>0</v>
      </c>
      <c r="Q84" s="36">
        <v>0</v>
      </c>
      <c r="R84" s="230">
        <v>0</v>
      </c>
      <c r="S84" s="36">
        <v>0</v>
      </c>
      <c r="T84" s="242">
        <v>0</v>
      </c>
      <c r="U84" s="38">
        <v>1</v>
      </c>
      <c r="V84" s="230">
        <v>1</v>
      </c>
      <c r="W84" s="36">
        <v>0</v>
      </c>
      <c r="X84" s="242">
        <v>1</v>
      </c>
      <c r="Y84" s="38">
        <v>0</v>
      </c>
      <c r="Z84" s="230">
        <v>1</v>
      </c>
      <c r="AA84" s="36">
        <v>0</v>
      </c>
      <c r="AB84" s="213">
        <v>1</v>
      </c>
      <c r="AC84" s="199">
        <v>0</v>
      </c>
      <c r="AD84" s="35">
        <v>0</v>
      </c>
      <c r="AE84" s="36">
        <v>0</v>
      </c>
      <c r="AF84" s="37">
        <v>0</v>
      </c>
      <c r="AG84" s="38">
        <v>0</v>
      </c>
      <c r="AH84" s="35">
        <v>0</v>
      </c>
      <c r="AI84" s="36">
        <v>0</v>
      </c>
      <c r="AJ84" s="37">
        <v>0</v>
      </c>
      <c r="AK84" s="38">
        <v>0</v>
      </c>
      <c r="AL84" s="35">
        <v>0</v>
      </c>
      <c r="AM84" s="36">
        <v>0</v>
      </c>
      <c r="AN84" s="26"/>
    </row>
    <row r="85" spans="1:40" s="11" customFormat="1" ht="15" customHeight="1" x14ac:dyDescent="0.2">
      <c r="A85" s="55" t="s">
        <v>90</v>
      </c>
      <c r="B85" s="157"/>
      <c r="C85" s="57"/>
      <c r="D85" s="157"/>
      <c r="E85" s="57"/>
      <c r="F85" s="157"/>
      <c r="G85" s="57"/>
      <c r="H85" s="157"/>
      <c r="I85" s="57"/>
      <c r="J85" s="56">
        <v>0</v>
      </c>
      <c r="K85" s="57"/>
      <c r="L85" s="56">
        <v>0</v>
      </c>
      <c r="M85" s="57">
        <v>0</v>
      </c>
      <c r="N85" s="58">
        <v>0</v>
      </c>
      <c r="O85" s="57">
        <v>0</v>
      </c>
      <c r="P85" s="231">
        <v>0</v>
      </c>
      <c r="Q85" s="57">
        <v>0</v>
      </c>
      <c r="R85" s="231">
        <v>0</v>
      </c>
      <c r="S85" s="57">
        <v>0</v>
      </c>
      <c r="T85" s="243">
        <v>0</v>
      </c>
      <c r="U85" s="59">
        <v>0</v>
      </c>
      <c r="V85" s="231">
        <v>0</v>
      </c>
      <c r="W85" s="57">
        <v>0</v>
      </c>
      <c r="X85" s="243">
        <v>0</v>
      </c>
      <c r="Y85" s="59">
        <v>0</v>
      </c>
      <c r="Z85" s="231">
        <v>0</v>
      </c>
      <c r="AA85" s="57">
        <v>0</v>
      </c>
      <c r="AB85" s="214">
        <v>0</v>
      </c>
      <c r="AC85" s="200">
        <v>0</v>
      </c>
      <c r="AD85" s="56">
        <v>0</v>
      </c>
      <c r="AE85" s="57">
        <v>0</v>
      </c>
      <c r="AF85" s="58">
        <v>0</v>
      </c>
      <c r="AG85" s="59">
        <v>0</v>
      </c>
      <c r="AH85" s="56">
        <v>1</v>
      </c>
      <c r="AI85" s="57">
        <v>0</v>
      </c>
      <c r="AJ85" s="58">
        <v>1</v>
      </c>
      <c r="AK85" s="59">
        <v>0</v>
      </c>
      <c r="AL85" s="56">
        <v>1</v>
      </c>
      <c r="AM85" s="57">
        <v>0</v>
      </c>
      <c r="AN85" s="26"/>
    </row>
    <row r="86" spans="1:40" s="11" customFormat="1" ht="15" customHeight="1" x14ac:dyDescent="0.2">
      <c r="A86" s="13" t="s">
        <v>69</v>
      </c>
      <c r="B86" s="148">
        <v>1</v>
      </c>
      <c r="C86" s="36"/>
      <c r="D86" s="148">
        <v>1</v>
      </c>
      <c r="E86" s="36"/>
      <c r="F86" s="148">
        <v>2</v>
      </c>
      <c r="G86" s="36"/>
      <c r="H86" s="148"/>
      <c r="I86" s="36"/>
      <c r="J86" s="35">
        <v>1</v>
      </c>
      <c r="K86" s="36"/>
      <c r="L86" s="35">
        <v>0</v>
      </c>
      <c r="M86" s="36">
        <v>0</v>
      </c>
      <c r="N86" s="37">
        <v>0</v>
      </c>
      <c r="O86" s="36">
        <v>0</v>
      </c>
      <c r="P86" s="230">
        <v>2</v>
      </c>
      <c r="Q86" s="36">
        <v>0</v>
      </c>
      <c r="R86" s="230">
        <v>2</v>
      </c>
      <c r="S86" s="36">
        <v>1</v>
      </c>
      <c r="T86" s="242">
        <v>1</v>
      </c>
      <c r="U86" s="38">
        <v>1</v>
      </c>
      <c r="V86" s="230">
        <v>1</v>
      </c>
      <c r="W86" s="36">
        <v>0</v>
      </c>
      <c r="X86" s="242">
        <v>1</v>
      </c>
      <c r="Y86" s="38">
        <v>0</v>
      </c>
      <c r="Z86" s="230">
        <v>1</v>
      </c>
      <c r="AA86" s="36">
        <v>0</v>
      </c>
      <c r="AB86" s="213">
        <v>2</v>
      </c>
      <c r="AC86" s="199">
        <v>0</v>
      </c>
      <c r="AD86" s="35">
        <v>5</v>
      </c>
      <c r="AE86" s="36">
        <v>0</v>
      </c>
      <c r="AF86" s="37">
        <v>1</v>
      </c>
      <c r="AG86" s="38">
        <v>0</v>
      </c>
      <c r="AH86" s="35">
        <v>1</v>
      </c>
      <c r="AI86" s="36">
        <v>0</v>
      </c>
      <c r="AJ86" s="37">
        <v>1</v>
      </c>
      <c r="AK86" s="38">
        <v>0</v>
      </c>
      <c r="AL86" s="35">
        <v>0</v>
      </c>
      <c r="AM86" s="36">
        <v>0</v>
      </c>
      <c r="AN86" s="26"/>
    </row>
    <row r="87" spans="1:40" s="11" customFormat="1" ht="15" customHeight="1" x14ac:dyDescent="0.2">
      <c r="A87" s="55" t="s">
        <v>70</v>
      </c>
      <c r="B87" s="157"/>
      <c r="C87" s="57"/>
      <c r="D87" s="157"/>
      <c r="E87" s="57"/>
      <c r="F87" s="157"/>
      <c r="G87" s="57"/>
      <c r="H87" s="157"/>
      <c r="I87" s="57"/>
      <c r="J87" s="56">
        <v>0</v>
      </c>
      <c r="K87" s="57"/>
      <c r="L87" s="56">
        <v>0</v>
      </c>
      <c r="M87" s="57">
        <v>0</v>
      </c>
      <c r="N87" s="58">
        <v>0</v>
      </c>
      <c r="O87" s="57">
        <v>0</v>
      </c>
      <c r="P87" s="231">
        <v>0</v>
      </c>
      <c r="Q87" s="57">
        <v>0</v>
      </c>
      <c r="R87" s="231">
        <v>0</v>
      </c>
      <c r="S87" s="57">
        <v>0</v>
      </c>
      <c r="T87" s="243">
        <v>1</v>
      </c>
      <c r="U87" s="59">
        <v>0</v>
      </c>
      <c r="V87" s="231">
        <v>1</v>
      </c>
      <c r="W87" s="57">
        <v>1</v>
      </c>
      <c r="X87" s="243">
        <v>1</v>
      </c>
      <c r="Y87" s="59">
        <v>0</v>
      </c>
      <c r="Z87" s="231">
        <v>1</v>
      </c>
      <c r="AA87" s="57">
        <v>0</v>
      </c>
      <c r="AB87" s="214">
        <v>1</v>
      </c>
      <c r="AC87" s="200">
        <v>0</v>
      </c>
      <c r="AD87" s="56">
        <v>1</v>
      </c>
      <c r="AE87" s="57">
        <v>0</v>
      </c>
      <c r="AF87" s="58">
        <v>0</v>
      </c>
      <c r="AG87" s="59">
        <v>0</v>
      </c>
      <c r="AH87" s="56">
        <v>0</v>
      </c>
      <c r="AI87" s="57">
        <v>0</v>
      </c>
      <c r="AJ87" s="58">
        <v>1</v>
      </c>
      <c r="AK87" s="59">
        <v>0</v>
      </c>
      <c r="AL87" s="56">
        <v>1</v>
      </c>
      <c r="AM87" s="57">
        <v>0</v>
      </c>
      <c r="AN87" s="26"/>
    </row>
    <row r="88" spans="1:40" s="11" customFormat="1" ht="15" customHeight="1" x14ac:dyDescent="0.2">
      <c r="A88" s="55" t="s">
        <v>230</v>
      </c>
      <c r="B88" s="157"/>
      <c r="C88" s="57"/>
      <c r="D88" s="157"/>
      <c r="E88" s="57"/>
      <c r="F88" s="157">
        <v>1</v>
      </c>
      <c r="G88" s="57"/>
      <c r="H88" s="157">
        <v>1</v>
      </c>
      <c r="I88" s="57"/>
      <c r="J88" s="56">
        <v>1</v>
      </c>
      <c r="K88" s="57"/>
      <c r="L88" s="56"/>
      <c r="M88" s="57"/>
      <c r="N88" s="58"/>
      <c r="O88" s="57"/>
      <c r="P88" s="231"/>
      <c r="Q88" s="57"/>
      <c r="R88" s="231"/>
      <c r="S88" s="57"/>
      <c r="T88" s="243"/>
      <c r="U88" s="59"/>
      <c r="V88" s="231"/>
      <c r="W88" s="57"/>
      <c r="X88" s="243"/>
      <c r="Y88" s="59"/>
      <c r="Z88" s="231"/>
      <c r="AA88" s="57"/>
      <c r="AB88" s="214"/>
      <c r="AC88" s="200"/>
      <c r="AD88" s="56"/>
      <c r="AE88" s="57"/>
      <c r="AF88" s="58"/>
      <c r="AG88" s="59"/>
      <c r="AH88" s="56"/>
      <c r="AI88" s="57"/>
      <c r="AJ88" s="58"/>
      <c r="AK88" s="59"/>
      <c r="AL88" s="56"/>
      <c r="AM88" s="57"/>
      <c r="AN88" s="26"/>
    </row>
    <row r="89" spans="1:40" s="11" customFormat="1" ht="15" customHeight="1" x14ac:dyDescent="0.2">
      <c r="A89" s="13" t="s">
        <v>166</v>
      </c>
      <c r="B89" s="148"/>
      <c r="C89" s="36"/>
      <c r="D89" s="148"/>
      <c r="E89" s="36"/>
      <c r="F89" s="148"/>
      <c r="G89" s="36"/>
      <c r="H89" s="148"/>
      <c r="I89" s="36"/>
      <c r="J89" s="35">
        <v>0</v>
      </c>
      <c r="K89" s="36"/>
      <c r="L89" s="35">
        <v>0</v>
      </c>
      <c r="M89" s="36">
        <v>0</v>
      </c>
      <c r="N89" s="37">
        <v>0</v>
      </c>
      <c r="O89" s="36">
        <v>0</v>
      </c>
      <c r="P89" s="230">
        <v>0</v>
      </c>
      <c r="Q89" s="36">
        <v>0</v>
      </c>
      <c r="R89" s="230">
        <v>0</v>
      </c>
      <c r="S89" s="36">
        <v>0</v>
      </c>
      <c r="T89" s="242">
        <v>0</v>
      </c>
      <c r="U89" s="38">
        <v>0</v>
      </c>
      <c r="V89" s="230">
        <v>0</v>
      </c>
      <c r="W89" s="36">
        <v>0</v>
      </c>
      <c r="X89" s="242">
        <v>0</v>
      </c>
      <c r="Y89" s="38">
        <v>0</v>
      </c>
      <c r="Z89" s="230">
        <v>0</v>
      </c>
      <c r="AA89" s="36">
        <v>0</v>
      </c>
      <c r="AB89" s="213">
        <v>0</v>
      </c>
      <c r="AC89" s="199">
        <v>0</v>
      </c>
      <c r="AD89" s="35">
        <v>0</v>
      </c>
      <c r="AE89" s="36">
        <v>0</v>
      </c>
      <c r="AF89" s="37">
        <v>2</v>
      </c>
      <c r="AG89" s="38">
        <v>0</v>
      </c>
      <c r="AH89" s="35">
        <v>0</v>
      </c>
      <c r="AI89" s="36">
        <v>0</v>
      </c>
      <c r="AJ89" s="37">
        <v>1</v>
      </c>
      <c r="AK89" s="38">
        <v>0</v>
      </c>
      <c r="AL89" s="35">
        <v>0</v>
      </c>
      <c r="AM89" s="36">
        <v>0</v>
      </c>
      <c r="AN89" s="26"/>
    </row>
    <row r="90" spans="1:40" s="11" customFormat="1" ht="15" customHeight="1" x14ac:dyDescent="0.2">
      <c r="A90" s="55" t="s">
        <v>212</v>
      </c>
      <c r="B90" s="157"/>
      <c r="C90" s="57"/>
      <c r="D90" s="157"/>
      <c r="E90" s="57"/>
      <c r="F90" s="157"/>
      <c r="G90" s="57"/>
      <c r="H90" s="157"/>
      <c r="I90" s="57"/>
      <c r="J90" s="56">
        <v>0</v>
      </c>
      <c r="K90" s="57"/>
      <c r="L90" s="56">
        <v>0</v>
      </c>
      <c r="M90" s="57">
        <v>0</v>
      </c>
      <c r="N90" s="58">
        <v>0</v>
      </c>
      <c r="O90" s="57">
        <v>0</v>
      </c>
      <c r="P90" s="231">
        <v>0</v>
      </c>
      <c r="Q90" s="57">
        <v>0</v>
      </c>
      <c r="R90" s="231">
        <v>0</v>
      </c>
      <c r="S90" s="57">
        <v>0</v>
      </c>
      <c r="T90" s="243">
        <v>1</v>
      </c>
      <c r="U90" s="59">
        <v>0</v>
      </c>
      <c r="V90" s="231">
        <v>0</v>
      </c>
      <c r="W90" s="57">
        <v>0</v>
      </c>
      <c r="X90" s="243">
        <v>0</v>
      </c>
      <c r="Y90" s="59">
        <v>0</v>
      </c>
      <c r="Z90" s="231">
        <v>0</v>
      </c>
      <c r="AA90" s="57">
        <v>0</v>
      </c>
      <c r="AB90" s="214">
        <v>0</v>
      </c>
      <c r="AC90" s="200">
        <v>0</v>
      </c>
      <c r="AD90" s="56">
        <v>0</v>
      </c>
      <c r="AE90" s="57">
        <v>0</v>
      </c>
      <c r="AF90" s="58">
        <v>0</v>
      </c>
      <c r="AG90" s="59">
        <v>0</v>
      </c>
      <c r="AH90" s="56">
        <v>0</v>
      </c>
      <c r="AI90" s="57">
        <v>0</v>
      </c>
      <c r="AJ90" s="58">
        <v>0</v>
      </c>
      <c r="AK90" s="59">
        <v>0</v>
      </c>
      <c r="AL90" s="56">
        <v>0</v>
      </c>
      <c r="AM90" s="57">
        <v>0</v>
      </c>
      <c r="AN90" s="26"/>
    </row>
    <row r="91" spans="1:40" s="11" customFormat="1" ht="15" customHeight="1" x14ac:dyDescent="0.2">
      <c r="A91" s="13" t="s">
        <v>191</v>
      </c>
      <c r="B91" s="148"/>
      <c r="C91" s="36"/>
      <c r="D91" s="148"/>
      <c r="E91" s="36"/>
      <c r="F91" s="148"/>
      <c r="G91" s="36"/>
      <c r="H91" s="148"/>
      <c r="I91" s="36"/>
      <c r="J91" s="35">
        <v>0</v>
      </c>
      <c r="K91" s="36"/>
      <c r="L91" s="35">
        <v>0</v>
      </c>
      <c r="M91" s="36">
        <v>0</v>
      </c>
      <c r="N91" s="37">
        <v>0</v>
      </c>
      <c r="O91" s="36">
        <v>0</v>
      </c>
      <c r="P91" s="230">
        <v>1</v>
      </c>
      <c r="Q91" s="36">
        <v>0</v>
      </c>
      <c r="R91" s="230">
        <v>1</v>
      </c>
      <c r="S91" s="36">
        <v>0</v>
      </c>
      <c r="T91" s="242">
        <v>2</v>
      </c>
      <c r="U91" s="38">
        <v>0</v>
      </c>
      <c r="V91" s="230">
        <v>2</v>
      </c>
      <c r="W91" s="36">
        <v>0</v>
      </c>
      <c r="X91" s="242">
        <v>1</v>
      </c>
      <c r="Y91" s="38">
        <v>0</v>
      </c>
      <c r="Z91" s="230">
        <v>0</v>
      </c>
      <c r="AA91" s="36">
        <v>0</v>
      </c>
      <c r="AB91" s="213">
        <v>0</v>
      </c>
      <c r="AC91" s="199">
        <v>0</v>
      </c>
      <c r="AD91" s="35">
        <v>0</v>
      </c>
      <c r="AE91" s="36">
        <v>0</v>
      </c>
      <c r="AF91" s="37">
        <v>0</v>
      </c>
      <c r="AG91" s="38">
        <v>0</v>
      </c>
      <c r="AH91" s="35">
        <v>0</v>
      </c>
      <c r="AI91" s="36">
        <v>0</v>
      </c>
      <c r="AJ91" s="37">
        <v>0</v>
      </c>
      <c r="AK91" s="38">
        <v>0</v>
      </c>
      <c r="AL91" s="35">
        <v>0</v>
      </c>
      <c r="AM91" s="36">
        <v>0</v>
      </c>
      <c r="AN91" s="26"/>
    </row>
    <row r="92" spans="1:40" s="11" customFormat="1" ht="15" customHeight="1" x14ac:dyDescent="0.2">
      <c r="A92" s="55" t="s">
        <v>91</v>
      </c>
      <c r="B92" s="157"/>
      <c r="C92" s="57"/>
      <c r="D92" s="157"/>
      <c r="E92" s="57">
        <v>1</v>
      </c>
      <c r="F92" s="157"/>
      <c r="G92" s="57"/>
      <c r="H92" s="157"/>
      <c r="I92" s="57"/>
      <c r="J92" s="56">
        <v>1</v>
      </c>
      <c r="K92" s="57">
        <v>1</v>
      </c>
      <c r="L92" s="56">
        <v>1</v>
      </c>
      <c r="M92" s="57">
        <v>0</v>
      </c>
      <c r="N92" s="58">
        <v>1</v>
      </c>
      <c r="O92" s="57">
        <v>1</v>
      </c>
      <c r="P92" s="231">
        <v>0</v>
      </c>
      <c r="Q92" s="57">
        <v>1</v>
      </c>
      <c r="R92" s="231">
        <v>0</v>
      </c>
      <c r="S92" s="57">
        <v>1</v>
      </c>
      <c r="T92" s="243">
        <v>0</v>
      </c>
      <c r="U92" s="59">
        <v>2</v>
      </c>
      <c r="V92" s="231">
        <v>0</v>
      </c>
      <c r="W92" s="57">
        <v>2</v>
      </c>
      <c r="X92" s="243">
        <v>0</v>
      </c>
      <c r="Y92" s="59">
        <v>1</v>
      </c>
      <c r="Z92" s="231">
        <v>0</v>
      </c>
      <c r="AA92" s="57">
        <v>1</v>
      </c>
      <c r="AB92" s="214">
        <v>0</v>
      </c>
      <c r="AC92" s="200">
        <v>2</v>
      </c>
      <c r="AD92" s="56">
        <v>0</v>
      </c>
      <c r="AE92" s="57">
        <v>1</v>
      </c>
      <c r="AF92" s="58">
        <v>0</v>
      </c>
      <c r="AG92" s="59">
        <v>1</v>
      </c>
      <c r="AH92" s="56">
        <v>1</v>
      </c>
      <c r="AI92" s="57">
        <v>2</v>
      </c>
      <c r="AJ92" s="58">
        <v>2</v>
      </c>
      <c r="AK92" s="59">
        <v>0</v>
      </c>
      <c r="AL92" s="56">
        <v>1</v>
      </c>
      <c r="AM92" s="57">
        <v>0</v>
      </c>
      <c r="AN92" s="26"/>
    </row>
    <row r="93" spans="1:40" s="11" customFormat="1" ht="15" customHeight="1" x14ac:dyDescent="0.2">
      <c r="A93" s="13" t="s">
        <v>214</v>
      </c>
      <c r="B93" s="148">
        <v>6</v>
      </c>
      <c r="C93" s="36"/>
      <c r="D93" s="148">
        <v>7</v>
      </c>
      <c r="E93" s="36"/>
      <c r="F93" s="148">
        <v>7</v>
      </c>
      <c r="G93" s="36"/>
      <c r="H93" s="148">
        <v>6</v>
      </c>
      <c r="I93" s="36"/>
      <c r="J93" s="35">
        <v>5</v>
      </c>
      <c r="K93" s="36"/>
      <c r="L93" s="35">
        <v>3</v>
      </c>
      <c r="M93" s="36">
        <v>0</v>
      </c>
      <c r="N93" s="37">
        <v>2</v>
      </c>
      <c r="O93" s="36">
        <v>0</v>
      </c>
      <c r="P93" s="230">
        <v>2</v>
      </c>
      <c r="Q93" s="36">
        <v>0</v>
      </c>
      <c r="R93" s="230">
        <v>1</v>
      </c>
      <c r="S93" s="36">
        <v>0</v>
      </c>
      <c r="T93" s="242">
        <v>1</v>
      </c>
      <c r="U93" s="38">
        <v>0</v>
      </c>
      <c r="V93" s="230">
        <v>0</v>
      </c>
      <c r="W93" s="36">
        <v>0</v>
      </c>
      <c r="X93" s="242">
        <v>0</v>
      </c>
      <c r="Y93" s="38">
        <v>0</v>
      </c>
      <c r="Z93" s="230">
        <v>0</v>
      </c>
      <c r="AA93" s="36">
        <v>0</v>
      </c>
      <c r="AB93" s="213">
        <v>0</v>
      </c>
      <c r="AC93" s="199">
        <v>0</v>
      </c>
      <c r="AD93" s="35">
        <v>0</v>
      </c>
      <c r="AE93" s="36">
        <v>0</v>
      </c>
      <c r="AF93" s="37">
        <v>0</v>
      </c>
      <c r="AG93" s="38">
        <v>0</v>
      </c>
      <c r="AH93" s="35">
        <v>0</v>
      </c>
      <c r="AI93" s="36">
        <v>0</v>
      </c>
      <c r="AJ93" s="37">
        <v>0</v>
      </c>
      <c r="AK93" s="38">
        <v>0</v>
      </c>
      <c r="AL93" s="35">
        <v>0</v>
      </c>
      <c r="AM93" s="36">
        <v>0</v>
      </c>
      <c r="AN93" s="26"/>
    </row>
    <row r="94" spans="1:40" s="11" customFormat="1" ht="15" customHeight="1" x14ac:dyDescent="0.2">
      <c r="A94" s="55" t="s">
        <v>175</v>
      </c>
      <c r="B94" s="157"/>
      <c r="C94" s="57"/>
      <c r="D94" s="157"/>
      <c r="E94" s="57"/>
      <c r="F94" s="157"/>
      <c r="G94" s="57"/>
      <c r="H94" s="157"/>
      <c r="I94" s="57"/>
      <c r="J94" s="56">
        <v>0</v>
      </c>
      <c r="K94" s="57"/>
      <c r="L94" s="56">
        <v>0</v>
      </c>
      <c r="M94" s="57">
        <v>0</v>
      </c>
      <c r="N94" s="58">
        <v>0</v>
      </c>
      <c r="O94" s="57">
        <v>0</v>
      </c>
      <c r="P94" s="231">
        <v>0</v>
      </c>
      <c r="Q94" s="57">
        <v>0</v>
      </c>
      <c r="R94" s="231">
        <v>0</v>
      </c>
      <c r="S94" s="57">
        <v>0</v>
      </c>
      <c r="T94" s="243">
        <v>0</v>
      </c>
      <c r="U94" s="59">
        <v>0</v>
      </c>
      <c r="V94" s="231">
        <v>0</v>
      </c>
      <c r="W94" s="57">
        <v>0</v>
      </c>
      <c r="X94" s="243">
        <v>0</v>
      </c>
      <c r="Y94" s="59">
        <v>0</v>
      </c>
      <c r="Z94" s="231">
        <v>0</v>
      </c>
      <c r="AA94" s="57">
        <v>0</v>
      </c>
      <c r="AB94" s="214">
        <v>0</v>
      </c>
      <c r="AC94" s="200">
        <v>0</v>
      </c>
      <c r="AD94" s="56">
        <v>1</v>
      </c>
      <c r="AE94" s="57">
        <v>0</v>
      </c>
      <c r="AF94" s="58">
        <v>0</v>
      </c>
      <c r="AG94" s="59">
        <v>0</v>
      </c>
      <c r="AH94" s="56">
        <v>0</v>
      </c>
      <c r="AI94" s="57">
        <v>0</v>
      </c>
      <c r="AJ94" s="58">
        <v>0</v>
      </c>
      <c r="AK94" s="59">
        <v>0</v>
      </c>
      <c r="AL94" s="56">
        <v>0</v>
      </c>
      <c r="AM94" s="57">
        <v>0</v>
      </c>
      <c r="AN94" s="26"/>
    </row>
    <row r="95" spans="1:40" s="11" customFormat="1" ht="15" customHeight="1" x14ac:dyDescent="0.2">
      <c r="A95" s="13" t="s">
        <v>92</v>
      </c>
      <c r="B95" s="148"/>
      <c r="C95" s="36"/>
      <c r="D95" s="148">
        <v>2</v>
      </c>
      <c r="E95" s="36"/>
      <c r="F95" s="148">
        <v>2</v>
      </c>
      <c r="G95" s="36"/>
      <c r="H95" s="148">
        <v>2</v>
      </c>
      <c r="I95" s="36"/>
      <c r="J95" s="35">
        <v>2</v>
      </c>
      <c r="K95" s="36"/>
      <c r="L95" s="35">
        <v>0</v>
      </c>
      <c r="M95" s="36">
        <v>0</v>
      </c>
      <c r="N95" s="37">
        <v>1</v>
      </c>
      <c r="O95" s="36">
        <v>0</v>
      </c>
      <c r="P95" s="230">
        <v>1</v>
      </c>
      <c r="Q95" s="36">
        <v>0</v>
      </c>
      <c r="R95" s="230">
        <v>2</v>
      </c>
      <c r="S95" s="36">
        <v>0</v>
      </c>
      <c r="T95" s="242">
        <v>2</v>
      </c>
      <c r="U95" s="38">
        <v>0</v>
      </c>
      <c r="V95" s="230">
        <v>1</v>
      </c>
      <c r="W95" s="36">
        <v>0</v>
      </c>
      <c r="X95" s="242">
        <v>2</v>
      </c>
      <c r="Y95" s="38">
        <v>0</v>
      </c>
      <c r="Z95" s="230">
        <v>0</v>
      </c>
      <c r="AA95" s="36">
        <v>0</v>
      </c>
      <c r="AB95" s="213">
        <v>0</v>
      </c>
      <c r="AC95" s="199">
        <v>0</v>
      </c>
      <c r="AD95" s="35">
        <v>0</v>
      </c>
      <c r="AE95" s="36">
        <v>0</v>
      </c>
      <c r="AF95" s="37">
        <v>0</v>
      </c>
      <c r="AG95" s="38">
        <v>0</v>
      </c>
      <c r="AH95" s="35">
        <v>1</v>
      </c>
      <c r="AI95" s="36">
        <v>0</v>
      </c>
      <c r="AJ95" s="37">
        <v>1</v>
      </c>
      <c r="AK95" s="38">
        <v>0</v>
      </c>
      <c r="AL95" s="35">
        <v>1</v>
      </c>
      <c r="AM95" s="36">
        <v>0</v>
      </c>
      <c r="AN95" s="26"/>
    </row>
    <row r="96" spans="1:40" s="11" customFormat="1" ht="15" customHeight="1" x14ac:dyDescent="0.2">
      <c r="A96" s="55" t="s">
        <v>176</v>
      </c>
      <c r="B96" s="157"/>
      <c r="C96" s="57"/>
      <c r="D96" s="157"/>
      <c r="E96" s="57"/>
      <c r="F96" s="157"/>
      <c r="G96" s="57"/>
      <c r="H96" s="157"/>
      <c r="I96" s="57"/>
      <c r="J96" s="56">
        <v>0</v>
      </c>
      <c r="K96" s="57"/>
      <c r="L96" s="56">
        <v>0</v>
      </c>
      <c r="M96" s="57">
        <v>0</v>
      </c>
      <c r="N96" s="58">
        <v>0</v>
      </c>
      <c r="O96" s="57">
        <v>0</v>
      </c>
      <c r="P96" s="231">
        <v>0</v>
      </c>
      <c r="Q96" s="57">
        <v>0</v>
      </c>
      <c r="R96" s="231">
        <v>0</v>
      </c>
      <c r="S96" s="57">
        <v>0</v>
      </c>
      <c r="T96" s="243">
        <v>0</v>
      </c>
      <c r="U96" s="59">
        <v>0</v>
      </c>
      <c r="V96" s="231">
        <v>0</v>
      </c>
      <c r="W96" s="57">
        <v>0</v>
      </c>
      <c r="X96" s="243">
        <v>0</v>
      </c>
      <c r="Y96" s="59">
        <v>0</v>
      </c>
      <c r="Z96" s="231">
        <v>0</v>
      </c>
      <c r="AA96" s="57">
        <v>0</v>
      </c>
      <c r="AB96" s="214">
        <v>0</v>
      </c>
      <c r="AC96" s="200">
        <v>0</v>
      </c>
      <c r="AD96" s="56">
        <v>1</v>
      </c>
      <c r="AE96" s="57">
        <v>0</v>
      </c>
      <c r="AF96" s="58">
        <v>0</v>
      </c>
      <c r="AG96" s="59">
        <v>0</v>
      </c>
      <c r="AH96" s="56">
        <v>0</v>
      </c>
      <c r="AI96" s="57">
        <v>0</v>
      </c>
      <c r="AJ96" s="58">
        <v>0</v>
      </c>
      <c r="AK96" s="59">
        <v>0</v>
      </c>
      <c r="AL96" s="56">
        <v>0</v>
      </c>
      <c r="AM96" s="57">
        <v>0</v>
      </c>
      <c r="AN96" s="26"/>
    </row>
    <row r="97" spans="1:40" s="11" customFormat="1" ht="15" customHeight="1" x14ac:dyDescent="0.2">
      <c r="A97" s="13" t="s">
        <v>93</v>
      </c>
      <c r="B97" s="148"/>
      <c r="C97" s="36"/>
      <c r="D97" s="148"/>
      <c r="E97" s="36"/>
      <c r="F97" s="148"/>
      <c r="G97" s="36"/>
      <c r="H97" s="148"/>
      <c r="I97" s="36"/>
      <c r="J97" s="35">
        <v>0</v>
      </c>
      <c r="K97" s="36"/>
      <c r="L97" s="35">
        <v>0</v>
      </c>
      <c r="M97" s="36">
        <v>0</v>
      </c>
      <c r="N97" s="37">
        <v>0</v>
      </c>
      <c r="O97" s="36">
        <v>0</v>
      </c>
      <c r="P97" s="230">
        <v>0</v>
      </c>
      <c r="Q97" s="36">
        <v>0</v>
      </c>
      <c r="R97" s="230">
        <v>0</v>
      </c>
      <c r="S97" s="36">
        <v>0</v>
      </c>
      <c r="T97" s="242">
        <v>0</v>
      </c>
      <c r="U97" s="38">
        <v>0</v>
      </c>
      <c r="V97" s="230">
        <v>0</v>
      </c>
      <c r="W97" s="36">
        <v>0</v>
      </c>
      <c r="X97" s="242">
        <v>0</v>
      </c>
      <c r="Y97" s="38">
        <v>0</v>
      </c>
      <c r="Z97" s="230">
        <v>0</v>
      </c>
      <c r="AA97" s="36">
        <v>0</v>
      </c>
      <c r="AB97" s="213">
        <v>0</v>
      </c>
      <c r="AC97" s="199">
        <v>0</v>
      </c>
      <c r="AD97" s="35">
        <v>0</v>
      </c>
      <c r="AE97" s="36">
        <v>0</v>
      </c>
      <c r="AF97" s="37">
        <v>0</v>
      </c>
      <c r="AG97" s="38">
        <v>0</v>
      </c>
      <c r="AH97" s="35">
        <v>0</v>
      </c>
      <c r="AI97" s="36">
        <v>0</v>
      </c>
      <c r="AJ97" s="37">
        <v>0</v>
      </c>
      <c r="AK97" s="38">
        <v>0</v>
      </c>
      <c r="AL97" s="35">
        <v>1</v>
      </c>
      <c r="AM97" s="36">
        <v>0</v>
      </c>
      <c r="AN97" s="26"/>
    </row>
    <row r="98" spans="1:40" s="11" customFormat="1" ht="15" customHeight="1" x14ac:dyDescent="0.2">
      <c r="A98" s="13" t="s">
        <v>231</v>
      </c>
      <c r="B98" s="148"/>
      <c r="C98" s="36">
        <v>1</v>
      </c>
      <c r="D98" s="148">
        <v>1</v>
      </c>
      <c r="E98" s="36"/>
      <c r="F98" s="148">
        <v>1</v>
      </c>
      <c r="G98" s="36"/>
      <c r="H98" s="148">
        <v>1</v>
      </c>
      <c r="I98" s="36"/>
      <c r="J98" s="35">
        <v>1</v>
      </c>
      <c r="K98" s="36"/>
      <c r="L98" s="35"/>
      <c r="M98" s="36"/>
      <c r="N98" s="37"/>
      <c r="O98" s="36"/>
      <c r="P98" s="230"/>
      <c r="Q98" s="36"/>
      <c r="R98" s="230"/>
      <c r="S98" s="36"/>
      <c r="T98" s="242"/>
      <c r="U98" s="38"/>
      <c r="V98" s="230"/>
      <c r="W98" s="36"/>
      <c r="X98" s="242"/>
      <c r="Y98" s="38"/>
      <c r="Z98" s="230"/>
      <c r="AA98" s="36"/>
      <c r="AB98" s="213"/>
      <c r="AC98" s="199"/>
      <c r="AD98" s="35"/>
      <c r="AE98" s="36"/>
      <c r="AF98" s="37"/>
      <c r="AG98" s="38"/>
      <c r="AH98" s="35"/>
      <c r="AI98" s="36"/>
      <c r="AJ98" s="37"/>
      <c r="AK98" s="38"/>
      <c r="AL98" s="35"/>
      <c r="AM98" s="36"/>
      <c r="AN98" s="26"/>
    </row>
    <row r="99" spans="1:40" s="11" customFormat="1" ht="15" customHeight="1" x14ac:dyDescent="0.2">
      <c r="A99" s="55" t="s">
        <v>94</v>
      </c>
      <c r="B99" s="157"/>
      <c r="C99" s="57"/>
      <c r="D99" s="157"/>
      <c r="E99" s="57"/>
      <c r="F99" s="157"/>
      <c r="G99" s="57"/>
      <c r="H99" s="157">
        <v>1</v>
      </c>
      <c r="I99" s="57"/>
      <c r="J99" s="56">
        <v>2</v>
      </c>
      <c r="K99" s="57"/>
      <c r="L99" s="56">
        <v>0</v>
      </c>
      <c r="M99" s="57">
        <v>0</v>
      </c>
      <c r="N99" s="58">
        <v>0</v>
      </c>
      <c r="O99" s="57">
        <v>0</v>
      </c>
      <c r="P99" s="231">
        <v>1</v>
      </c>
      <c r="Q99" s="57">
        <v>0</v>
      </c>
      <c r="R99" s="231">
        <v>1</v>
      </c>
      <c r="S99" s="57">
        <v>0</v>
      </c>
      <c r="T99" s="243">
        <v>1</v>
      </c>
      <c r="U99" s="59">
        <v>0</v>
      </c>
      <c r="V99" s="231">
        <v>0</v>
      </c>
      <c r="W99" s="57">
        <v>0</v>
      </c>
      <c r="X99" s="243">
        <v>0</v>
      </c>
      <c r="Y99" s="59">
        <v>0</v>
      </c>
      <c r="Z99" s="231">
        <v>0</v>
      </c>
      <c r="AA99" s="57">
        <v>0</v>
      </c>
      <c r="AB99" s="214">
        <v>0</v>
      </c>
      <c r="AC99" s="200">
        <v>0</v>
      </c>
      <c r="AD99" s="56">
        <v>0</v>
      </c>
      <c r="AE99" s="57">
        <v>0</v>
      </c>
      <c r="AF99" s="58">
        <v>0</v>
      </c>
      <c r="AG99" s="59">
        <v>0</v>
      </c>
      <c r="AH99" s="56">
        <v>0</v>
      </c>
      <c r="AI99" s="57">
        <v>0</v>
      </c>
      <c r="AJ99" s="58">
        <v>1</v>
      </c>
      <c r="AK99" s="59">
        <v>0</v>
      </c>
      <c r="AL99" s="56">
        <v>1</v>
      </c>
      <c r="AM99" s="57">
        <v>0</v>
      </c>
      <c r="AN99" s="26"/>
    </row>
    <row r="100" spans="1:40" s="11" customFormat="1" ht="15" customHeight="1" x14ac:dyDescent="0.2">
      <c r="A100" s="13" t="s">
        <v>170</v>
      </c>
      <c r="B100" s="148"/>
      <c r="C100" s="36"/>
      <c r="D100" s="148">
        <v>1</v>
      </c>
      <c r="E100" s="36"/>
      <c r="F100" s="148"/>
      <c r="G100" s="36"/>
      <c r="H100" s="148">
        <v>1</v>
      </c>
      <c r="I100" s="36"/>
      <c r="J100" s="35">
        <v>1</v>
      </c>
      <c r="K100" s="36"/>
      <c r="L100" s="35">
        <v>1</v>
      </c>
      <c r="M100" s="36">
        <v>0</v>
      </c>
      <c r="N100" s="37">
        <v>0</v>
      </c>
      <c r="O100" s="36">
        <v>0</v>
      </c>
      <c r="P100" s="230">
        <v>0</v>
      </c>
      <c r="Q100" s="36">
        <v>0</v>
      </c>
      <c r="R100" s="230">
        <v>0</v>
      </c>
      <c r="S100" s="36">
        <v>0</v>
      </c>
      <c r="T100" s="242">
        <v>0</v>
      </c>
      <c r="U100" s="38">
        <v>0</v>
      </c>
      <c r="V100" s="230">
        <v>0</v>
      </c>
      <c r="W100" s="36">
        <v>0</v>
      </c>
      <c r="X100" s="242">
        <v>0</v>
      </c>
      <c r="Y100" s="38">
        <v>1</v>
      </c>
      <c r="Z100" s="230">
        <v>0</v>
      </c>
      <c r="AA100" s="36">
        <v>0</v>
      </c>
      <c r="AB100" s="213">
        <v>0</v>
      </c>
      <c r="AC100" s="199">
        <v>0</v>
      </c>
      <c r="AD100" s="35">
        <v>0</v>
      </c>
      <c r="AE100" s="36">
        <v>0</v>
      </c>
      <c r="AF100" s="37">
        <v>0</v>
      </c>
      <c r="AG100" s="38">
        <v>1</v>
      </c>
      <c r="AH100" s="35">
        <v>0</v>
      </c>
      <c r="AI100" s="36">
        <v>0</v>
      </c>
      <c r="AJ100" s="37">
        <v>0</v>
      </c>
      <c r="AK100" s="38">
        <v>0</v>
      </c>
      <c r="AL100" s="35">
        <v>0</v>
      </c>
      <c r="AM100" s="36">
        <v>0</v>
      </c>
      <c r="AN100" s="26"/>
    </row>
    <row r="101" spans="1:40" s="11" customFormat="1" ht="15" customHeight="1" x14ac:dyDescent="0.2">
      <c r="A101" s="55" t="s">
        <v>181</v>
      </c>
      <c r="B101" s="157"/>
      <c r="C101" s="57"/>
      <c r="D101" s="157"/>
      <c r="E101" s="57"/>
      <c r="F101" s="157"/>
      <c r="G101" s="57"/>
      <c r="H101" s="157"/>
      <c r="I101" s="57"/>
      <c r="J101" s="56">
        <v>0</v>
      </c>
      <c r="K101" s="57"/>
      <c r="L101" s="56">
        <v>0</v>
      </c>
      <c r="M101" s="57">
        <v>0</v>
      </c>
      <c r="N101" s="58">
        <v>0</v>
      </c>
      <c r="O101" s="57">
        <v>0</v>
      </c>
      <c r="P101" s="231">
        <v>0</v>
      </c>
      <c r="Q101" s="57">
        <v>0</v>
      </c>
      <c r="R101" s="231">
        <v>0</v>
      </c>
      <c r="S101" s="57">
        <v>0</v>
      </c>
      <c r="T101" s="243">
        <v>0</v>
      </c>
      <c r="U101" s="59">
        <v>0</v>
      </c>
      <c r="V101" s="231">
        <v>1</v>
      </c>
      <c r="W101" s="57">
        <v>0</v>
      </c>
      <c r="X101" s="243">
        <v>1</v>
      </c>
      <c r="Y101" s="59">
        <v>0</v>
      </c>
      <c r="Z101" s="231">
        <v>1</v>
      </c>
      <c r="AA101" s="57">
        <v>0</v>
      </c>
      <c r="AB101" s="214">
        <v>1</v>
      </c>
      <c r="AC101" s="200">
        <v>0</v>
      </c>
      <c r="AD101" s="56">
        <v>0</v>
      </c>
      <c r="AE101" s="57">
        <v>0</v>
      </c>
      <c r="AF101" s="58">
        <v>0</v>
      </c>
      <c r="AG101" s="59">
        <v>0</v>
      </c>
      <c r="AH101" s="56">
        <v>0</v>
      </c>
      <c r="AI101" s="57">
        <v>0</v>
      </c>
      <c r="AJ101" s="58">
        <v>0</v>
      </c>
      <c r="AK101" s="59">
        <v>0</v>
      </c>
      <c r="AL101" s="56">
        <v>0</v>
      </c>
      <c r="AM101" s="57">
        <v>0</v>
      </c>
      <c r="AN101" s="26"/>
    </row>
    <row r="102" spans="1:40" s="11" customFormat="1" ht="15" customHeight="1" x14ac:dyDescent="0.2">
      <c r="A102" s="13" t="s">
        <v>167</v>
      </c>
      <c r="B102" s="148"/>
      <c r="C102" s="36"/>
      <c r="D102" s="148"/>
      <c r="E102" s="36"/>
      <c r="F102" s="148"/>
      <c r="G102" s="36"/>
      <c r="H102" s="148"/>
      <c r="I102" s="36"/>
      <c r="J102" s="35">
        <v>0</v>
      </c>
      <c r="K102" s="36"/>
      <c r="L102" s="35">
        <v>0</v>
      </c>
      <c r="M102" s="36">
        <v>0</v>
      </c>
      <c r="N102" s="37">
        <v>0</v>
      </c>
      <c r="O102" s="36">
        <v>0</v>
      </c>
      <c r="P102" s="230">
        <v>0</v>
      </c>
      <c r="Q102" s="36">
        <v>0</v>
      </c>
      <c r="R102" s="230">
        <v>0</v>
      </c>
      <c r="S102" s="36">
        <v>0</v>
      </c>
      <c r="T102" s="242">
        <v>0</v>
      </c>
      <c r="U102" s="38">
        <v>0</v>
      </c>
      <c r="V102" s="230">
        <v>0</v>
      </c>
      <c r="W102" s="36">
        <v>0</v>
      </c>
      <c r="X102" s="242">
        <v>0</v>
      </c>
      <c r="Y102" s="38">
        <v>0</v>
      </c>
      <c r="Z102" s="230">
        <v>0</v>
      </c>
      <c r="AA102" s="36">
        <v>0</v>
      </c>
      <c r="AB102" s="213">
        <v>0</v>
      </c>
      <c r="AC102" s="199">
        <v>0</v>
      </c>
      <c r="AD102" s="35">
        <v>0</v>
      </c>
      <c r="AE102" s="36">
        <v>0</v>
      </c>
      <c r="AF102" s="37">
        <v>0</v>
      </c>
      <c r="AG102" s="38">
        <v>0</v>
      </c>
      <c r="AH102" s="35">
        <v>0</v>
      </c>
      <c r="AI102" s="36">
        <v>0</v>
      </c>
      <c r="AJ102" s="37">
        <v>1</v>
      </c>
      <c r="AK102" s="38">
        <v>0</v>
      </c>
      <c r="AL102" s="35">
        <v>0</v>
      </c>
      <c r="AM102" s="36">
        <v>0</v>
      </c>
      <c r="AN102" s="26"/>
    </row>
    <row r="103" spans="1:40" s="11" customFormat="1" ht="15" customHeight="1" x14ac:dyDescent="0.2">
      <c r="A103" s="55" t="s">
        <v>208</v>
      </c>
      <c r="B103" s="157"/>
      <c r="C103" s="57"/>
      <c r="D103" s="157"/>
      <c r="E103" s="57"/>
      <c r="F103" s="157"/>
      <c r="G103" s="57"/>
      <c r="H103" s="157"/>
      <c r="I103" s="57"/>
      <c r="J103" s="56">
        <v>0</v>
      </c>
      <c r="K103" s="57"/>
      <c r="L103" s="56">
        <v>0</v>
      </c>
      <c r="M103" s="57">
        <v>0</v>
      </c>
      <c r="N103" s="58">
        <v>0</v>
      </c>
      <c r="O103" s="57">
        <v>0</v>
      </c>
      <c r="P103" s="231">
        <v>0</v>
      </c>
      <c r="Q103" s="57">
        <v>0</v>
      </c>
      <c r="R103" s="231">
        <v>0</v>
      </c>
      <c r="S103" s="57">
        <v>0</v>
      </c>
      <c r="T103" s="243">
        <v>0</v>
      </c>
      <c r="U103" s="59">
        <v>0</v>
      </c>
      <c r="V103" s="231">
        <v>1</v>
      </c>
      <c r="W103" s="57">
        <v>0</v>
      </c>
      <c r="X103" s="243">
        <v>0</v>
      </c>
      <c r="Y103" s="59">
        <v>0</v>
      </c>
      <c r="Z103" s="231">
        <v>0</v>
      </c>
      <c r="AA103" s="57">
        <v>0</v>
      </c>
      <c r="AB103" s="214">
        <v>0</v>
      </c>
      <c r="AC103" s="200">
        <v>0</v>
      </c>
      <c r="AD103" s="56">
        <v>0</v>
      </c>
      <c r="AE103" s="57">
        <v>0</v>
      </c>
      <c r="AF103" s="58">
        <v>0</v>
      </c>
      <c r="AG103" s="59">
        <v>0</v>
      </c>
      <c r="AH103" s="56">
        <v>0</v>
      </c>
      <c r="AI103" s="57">
        <v>0</v>
      </c>
      <c r="AJ103" s="58">
        <v>0</v>
      </c>
      <c r="AK103" s="59">
        <v>0</v>
      </c>
      <c r="AL103" s="56">
        <v>0</v>
      </c>
      <c r="AM103" s="57">
        <v>0</v>
      </c>
      <c r="AN103" s="26"/>
    </row>
    <row r="104" spans="1:40" s="11" customFormat="1" ht="15" customHeight="1" x14ac:dyDescent="0.2">
      <c r="A104" s="13" t="s">
        <v>220</v>
      </c>
      <c r="B104" s="148"/>
      <c r="C104" s="36"/>
      <c r="D104" s="148"/>
      <c r="E104" s="36"/>
      <c r="F104" s="148">
        <v>1</v>
      </c>
      <c r="G104" s="36"/>
      <c r="H104" s="148">
        <v>1</v>
      </c>
      <c r="I104" s="36"/>
      <c r="J104" s="35">
        <v>2</v>
      </c>
      <c r="K104" s="36"/>
      <c r="L104" s="35">
        <v>2</v>
      </c>
      <c r="M104" s="36">
        <v>0</v>
      </c>
      <c r="N104" s="37">
        <v>1</v>
      </c>
      <c r="O104" s="36">
        <v>0</v>
      </c>
      <c r="P104" s="230">
        <v>1</v>
      </c>
      <c r="Q104" s="36">
        <v>0</v>
      </c>
      <c r="R104" s="230">
        <v>0</v>
      </c>
      <c r="S104" s="36">
        <v>0</v>
      </c>
      <c r="T104" s="242">
        <v>0</v>
      </c>
      <c r="U104" s="38">
        <v>0</v>
      </c>
      <c r="V104" s="230">
        <v>0</v>
      </c>
      <c r="W104" s="36">
        <v>0</v>
      </c>
      <c r="X104" s="242">
        <v>0</v>
      </c>
      <c r="Y104" s="38">
        <v>0</v>
      </c>
      <c r="Z104" s="230">
        <v>0</v>
      </c>
      <c r="AA104" s="36">
        <v>0</v>
      </c>
      <c r="AB104" s="213">
        <v>0</v>
      </c>
      <c r="AC104" s="199">
        <v>0</v>
      </c>
      <c r="AD104" s="35">
        <v>0</v>
      </c>
      <c r="AE104" s="36">
        <v>0</v>
      </c>
      <c r="AF104" s="37">
        <v>0</v>
      </c>
      <c r="AG104" s="38">
        <v>0</v>
      </c>
      <c r="AH104" s="35">
        <v>0</v>
      </c>
      <c r="AI104" s="36">
        <v>0</v>
      </c>
      <c r="AJ104" s="37">
        <v>0</v>
      </c>
      <c r="AK104" s="38">
        <v>0</v>
      </c>
      <c r="AL104" s="35">
        <v>0</v>
      </c>
      <c r="AM104" s="36">
        <v>0</v>
      </c>
      <c r="AN104" s="26"/>
    </row>
    <row r="105" spans="1:40" s="11" customFormat="1" ht="15" customHeight="1" x14ac:dyDescent="0.2">
      <c r="A105" s="55" t="s">
        <v>227</v>
      </c>
      <c r="B105" s="157"/>
      <c r="C105" s="57"/>
      <c r="D105" s="157"/>
      <c r="E105" s="57"/>
      <c r="F105" s="157">
        <v>1</v>
      </c>
      <c r="G105" s="57"/>
      <c r="H105" s="157">
        <v>1</v>
      </c>
      <c r="I105" s="57"/>
      <c r="J105" s="56">
        <v>1</v>
      </c>
      <c r="K105" s="57"/>
      <c r="L105" s="56">
        <v>1</v>
      </c>
      <c r="M105" s="57">
        <v>0</v>
      </c>
      <c r="N105" s="58">
        <v>0</v>
      </c>
      <c r="O105" s="57">
        <v>0</v>
      </c>
      <c r="P105" s="231">
        <v>0</v>
      </c>
      <c r="Q105" s="57">
        <v>0</v>
      </c>
      <c r="R105" s="231">
        <v>0</v>
      </c>
      <c r="S105" s="57">
        <v>0</v>
      </c>
      <c r="T105" s="243">
        <v>0</v>
      </c>
      <c r="U105" s="59">
        <v>0</v>
      </c>
      <c r="V105" s="231">
        <v>0</v>
      </c>
      <c r="W105" s="57">
        <v>0</v>
      </c>
      <c r="X105" s="243">
        <v>0</v>
      </c>
      <c r="Y105" s="59">
        <v>0</v>
      </c>
      <c r="Z105" s="231">
        <v>0</v>
      </c>
      <c r="AA105" s="57">
        <v>0</v>
      </c>
      <c r="AB105" s="214">
        <v>0</v>
      </c>
      <c r="AC105" s="200">
        <v>0</v>
      </c>
      <c r="AD105" s="56">
        <v>0</v>
      </c>
      <c r="AE105" s="57">
        <v>0</v>
      </c>
      <c r="AF105" s="58">
        <v>0</v>
      </c>
      <c r="AG105" s="59">
        <v>0</v>
      </c>
      <c r="AH105" s="56">
        <v>0</v>
      </c>
      <c r="AI105" s="57">
        <v>0</v>
      </c>
      <c r="AJ105" s="58">
        <v>0</v>
      </c>
      <c r="AK105" s="59">
        <v>0</v>
      </c>
      <c r="AL105" s="56">
        <v>0</v>
      </c>
      <c r="AM105" s="57">
        <v>0</v>
      </c>
      <c r="AN105" s="26"/>
    </row>
    <row r="106" spans="1:40" s="11" customFormat="1" ht="15" customHeight="1" x14ac:dyDescent="0.2">
      <c r="A106" s="13" t="s">
        <v>226</v>
      </c>
      <c r="B106" s="148">
        <v>1</v>
      </c>
      <c r="C106" s="36"/>
      <c r="D106" s="148">
        <v>1</v>
      </c>
      <c r="E106" s="36"/>
      <c r="F106" s="148">
        <v>1</v>
      </c>
      <c r="G106" s="36"/>
      <c r="H106" s="148">
        <v>1</v>
      </c>
      <c r="I106" s="36"/>
      <c r="J106" s="35">
        <v>1</v>
      </c>
      <c r="K106" s="36"/>
      <c r="L106" s="35">
        <v>1</v>
      </c>
      <c r="M106" s="36">
        <v>0</v>
      </c>
      <c r="N106" s="37">
        <v>0</v>
      </c>
      <c r="O106" s="36">
        <v>0</v>
      </c>
      <c r="P106" s="230">
        <v>0</v>
      </c>
      <c r="Q106" s="36">
        <v>0</v>
      </c>
      <c r="R106" s="230">
        <v>0</v>
      </c>
      <c r="S106" s="36">
        <v>0</v>
      </c>
      <c r="T106" s="242">
        <v>0</v>
      </c>
      <c r="U106" s="38">
        <v>0</v>
      </c>
      <c r="V106" s="230">
        <v>0</v>
      </c>
      <c r="W106" s="36">
        <v>0</v>
      </c>
      <c r="X106" s="242">
        <v>0</v>
      </c>
      <c r="Y106" s="38">
        <v>0</v>
      </c>
      <c r="Z106" s="230">
        <v>0</v>
      </c>
      <c r="AA106" s="36">
        <v>0</v>
      </c>
      <c r="AB106" s="213">
        <v>0</v>
      </c>
      <c r="AC106" s="199">
        <v>0</v>
      </c>
      <c r="AD106" s="35">
        <v>0</v>
      </c>
      <c r="AE106" s="36">
        <v>0</v>
      </c>
      <c r="AF106" s="37">
        <v>0</v>
      </c>
      <c r="AG106" s="38">
        <v>0</v>
      </c>
      <c r="AH106" s="35">
        <v>0</v>
      </c>
      <c r="AI106" s="36">
        <v>0</v>
      </c>
      <c r="AJ106" s="37">
        <v>0</v>
      </c>
      <c r="AK106" s="38">
        <v>0</v>
      </c>
      <c r="AL106" s="35">
        <v>0</v>
      </c>
      <c r="AM106" s="36">
        <v>0</v>
      </c>
      <c r="AN106" s="26"/>
    </row>
    <row r="107" spans="1:40" s="11" customFormat="1" ht="15" customHeight="1" x14ac:dyDescent="0.2">
      <c r="A107" s="55" t="s">
        <v>71</v>
      </c>
      <c r="B107" s="157"/>
      <c r="C107" s="57"/>
      <c r="D107" s="157"/>
      <c r="E107" s="57"/>
      <c r="F107" s="157"/>
      <c r="G107" s="57"/>
      <c r="H107" s="157"/>
      <c r="I107" s="57"/>
      <c r="J107" s="56">
        <v>0</v>
      </c>
      <c r="K107" s="57"/>
      <c r="L107" s="56">
        <v>0</v>
      </c>
      <c r="M107" s="57">
        <v>0</v>
      </c>
      <c r="N107" s="58">
        <v>0</v>
      </c>
      <c r="O107" s="57">
        <v>0</v>
      </c>
      <c r="P107" s="231">
        <v>0</v>
      </c>
      <c r="Q107" s="57">
        <v>0</v>
      </c>
      <c r="R107" s="231">
        <v>0</v>
      </c>
      <c r="S107" s="57">
        <v>0</v>
      </c>
      <c r="T107" s="243">
        <v>0</v>
      </c>
      <c r="U107" s="59">
        <v>0</v>
      </c>
      <c r="V107" s="231">
        <v>0</v>
      </c>
      <c r="W107" s="57">
        <v>0</v>
      </c>
      <c r="X107" s="243">
        <v>0</v>
      </c>
      <c r="Y107" s="59">
        <v>0</v>
      </c>
      <c r="Z107" s="231">
        <v>0</v>
      </c>
      <c r="AA107" s="57">
        <v>0</v>
      </c>
      <c r="AB107" s="214">
        <v>0</v>
      </c>
      <c r="AC107" s="200">
        <v>0</v>
      </c>
      <c r="AD107" s="56">
        <v>1</v>
      </c>
      <c r="AE107" s="57">
        <v>0</v>
      </c>
      <c r="AF107" s="58">
        <v>1</v>
      </c>
      <c r="AG107" s="59">
        <v>0</v>
      </c>
      <c r="AH107" s="56">
        <v>0</v>
      </c>
      <c r="AI107" s="57">
        <v>0</v>
      </c>
      <c r="AJ107" s="58">
        <v>0</v>
      </c>
      <c r="AK107" s="59">
        <v>0</v>
      </c>
      <c r="AL107" s="56">
        <v>0</v>
      </c>
      <c r="AM107" s="57">
        <v>0</v>
      </c>
      <c r="AN107" s="26"/>
    </row>
    <row r="108" spans="1:40" s="11" customFormat="1" ht="15" customHeight="1" x14ac:dyDescent="0.2">
      <c r="A108" s="13" t="s">
        <v>72</v>
      </c>
      <c r="B108" s="148"/>
      <c r="C108" s="36"/>
      <c r="D108" s="148"/>
      <c r="E108" s="36"/>
      <c r="F108" s="148"/>
      <c r="G108" s="36"/>
      <c r="H108" s="148"/>
      <c r="I108" s="36"/>
      <c r="J108" s="35">
        <v>0</v>
      </c>
      <c r="K108" s="36"/>
      <c r="L108" s="35">
        <v>0</v>
      </c>
      <c r="M108" s="36">
        <v>0</v>
      </c>
      <c r="N108" s="37">
        <v>0</v>
      </c>
      <c r="O108" s="36">
        <v>0</v>
      </c>
      <c r="P108" s="230">
        <v>0</v>
      </c>
      <c r="Q108" s="36">
        <v>0</v>
      </c>
      <c r="R108" s="230">
        <v>0</v>
      </c>
      <c r="S108" s="36">
        <v>0</v>
      </c>
      <c r="T108" s="242">
        <v>0</v>
      </c>
      <c r="U108" s="38">
        <v>0</v>
      </c>
      <c r="V108" s="230">
        <v>0</v>
      </c>
      <c r="W108" s="36">
        <v>0</v>
      </c>
      <c r="X108" s="242">
        <v>0</v>
      </c>
      <c r="Y108" s="38">
        <v>0</v>
      </c>
      <c r="Z108" s="230">
        <v>0</v>
      </c>
      <c r="AA108" s="36">
        <v>1</v>
      </c>
      <c r="AB108" s="213">
        <v>0</v>
      </c>
      <c r="AC108" s="199">
        <v>0</v>
      </c>
      <c r="AD108" s="35">
        <v>1</v>
      </c>
      <c r="AE108" s="36">
        <v>0</v>
      </c>
      <c r="AF108" s="37">
        <v>1</v>
      </c>
      <c r="AG108" s="38">
        <v>0</v>
      </c>
      <c r="AH108" s="35">
        <v>1</v>
      </c>
      <c r="AI108" s="36">
        <v>0</v>
      </c>
      <c r="AJ108" s="37">
        <v>1</v>
      </c>
      <c r="AK108" s="38">
        <v>0</v>
      </c>
      <c r="AL108" s="35">
        <v>0</v>
      </c>
      <c r="AM108" s="36">
        <v>0</v>
      </c>
      <c r="AN108" s="26"/>
    </row>
    <row r="109" spans="1:40" s="11" customFormat="1" ht="15" customHeight="1" x14ac:dyDescent="0.2">
      <c r="A109" s="55" t="s">
        <v>182</v>
      </c>
      <c r="B109" s="157"/>
      <c r="C109" s="57"/>
      <c r="D109" s="157"/>
      <c r="E109" s="57"/>
      <c r="F109" s="157"/>
      <c r="G109" s="57"/>
      <c r="H109" s="157"/>
      <c r="I109" s="57"/>
      <c r="J109" s="56">
        <v>0</v>
      </c>
      <c r="K109" s="57"/>
      <c r="L109" s="56">
        <v>0</v>
      </c>
      <c r="M109" s="57">
        <v>0</v>
      </c>
      <c r="N109" s="58">
        <v>0</v>
      </c>
      <c r="O109" s="57">
        <v>0</v>
      </c>
      <c r="P109" s="231">
        <v>0</v>
      </c>
      <c r="Q109" s="57">
        <v>0</v>
      </c>
      <c r="R109" s="231">
        <v>0</v>
      </c>
      <c r="S109" s="57">
        <v>0</v>
      </c>
      <c r="T109" s="243">
        <v>0</v>
      </c>
      <c r="U109" s="59">
        <v>0</v>
      </c>
      <c r="V109" s="231">
        <v>0</v>
      </c>
      <c r="W109" s="57">
        <v>0</v>
      </c>
      <c r="X109" s="243">
        <v>0</v>
      </c>
      <c r="Y109" s="59">
        <v>0</v>
      </c>
      <c r="Z109" s="231">
        <v>1</v>
      </c>
      <c r="AA109" s="57">
        <v>0</v>
      </c>
      <c r="AB109" s="214">
        <v>1</v>
      </c>
      <c r="AC109" s="200">
        <v>0</v>
      </c>
      <c r="AD109" s="56">
        <v>0</v>
      </c>
      <c r="AE109" s="57">
        <v>0</v>
      </c>
      <c r="AF109" s="58">
        <v>0</v>
      </c>
      <c r="AG109" s="59">
        <v>0</v>
      </c>
      <c r="AH109" s="56">
        <v>0</v>
      </c>
      <c r="AI109" s="57">
        <v>0</v>
      </c>
      <c r="AJ109" s="58">
        <v>0</v>
      </c>
      <c r="AK109" s="59">
        <v>0</v>
      </c>
      <c r="AL109" s="56">
        <v>0</v>
      </c>
      <c r="AM109" s="57">
        <v>0</v>
      </c>
      <c r="AN109" s="26"/>
    </row>
    <row r="110" spans="1:40" s="11" customFormat="1" ht="15" customHeight="1" x14ac:dyDescent="0.2">
      <c r="A110" s="13" t="s">
        <v>77</v>
      </c>
      <c r="B110" s="148"/>
      <c r="C110" s="36"/>
      <c r="D110" s="148">
        <v>1</v>
      </c>
      <c r="E110" s="36">
        <v>1</v>
      </c>
      <c r="F110" s="148"/>
      <c r="G110" s="36">
        <v>1</v>
      </c>
      <c r="H110" s="148"/>
      <c r="I110" s="36">
        <v>1</v>
      </c>
      <c r="J110" s="35">
        <v>0</v>
      </c>
      <c r="K110" s="36">
        <v>1</v>
      </c>
      <c r="L110" s="35">
        <v>0</v>
      </c>
      <c r="M110" s="36">
        <v>1</v>
      </c>
      <c r="N110" s="37">
        <v>0</v>
      </c>
      <c r="O110" s="36">
        <v>1</v>
      </c>
      <c r="P110" s="230">
        <v>0</v>
      </c>
      <c r="Q110" s="36">
        <v>1</v>
      </c>
      <c r="R110" s="230">
        <v>0</v>
      </c>
      <c r="S110" s="36">
        <v>1</v>
      </c>
      <c r="T110" s="242">
        <v>0</v>
      </c>
      <c r="U110" s="38">
        <v>0</v>
      </c>
      <c r="V110" s="230">
        <v>0</v>
      </c>
      <c r="W110" s="36">
        <v>0</v>
      </c>
      <c r="X110" s="242">
        <v>0</v>
      </c>
      <c r="Y110" s="38">
        <v>0</v>
      </c>
      <c r="Z110" s="230">
        <v>0</v>
      </c>
      <c r="AA110" s="36">
        <v>1</v>
      </c>
      <c r="AB110" s="213">
        <v>0</v>
      </c>
      <c r="AC110" s="199">
        <v>0</v>
      </c>
      <c r="AD110" s="35">
        <v>0</v>
      </c>
      <c r="AE110" s="36">
        <v>0</v>
      </c>
      <c r="AF110" s="37">
        <v>1</v>
      </c>
      <c r="AG110" s="38">
        <v>0</v>
      </c>
      <c r="AH110" s="35">
        <v>1</v>
      </c>
      <c r="AI110" s="36">
        <v>0</v>
      </c>
      <c r="AJ110" s="37">
        <v>1</v>
      </c>
      <c r="AK110" s="38">
        <v>1</v>
      </c>
      <c r="AL110" s="35">
        <v>0</v>
      </c>
      <c r="AM110" s="36">
        <v>2</v>
      </c>
      <c r="AN110" s="26"/>
    </row>
    <row r="111" spans="1:40" s="11" customFormat="1" ht="15" customHeight="1" x14ac:dyDescent="0.2">
      <c r="A111" s="55" t="s">
        <v>219</v>
      </c>
      <c r="B111" s="157"/>
      <c r="C111" s="57"/>
      <c r="D111" s="157"/>
      <c r="E111" s="57"/>
      <c r="F111" s="157"/>
      <c r="G111" s="57"/>
      <c r="H111" s="157"/>
      <c r="I111" s="57"/>
      <c r="J111" s="56">
        <v>0</v>
      </c>
      <c r="K111" s="57"/>
      <c r="L111" s="56">
        <v>1</v>
      </c>
      <c r="M111" s="57">
        <v>0</v>
      </c>
      <c r="N111" s="58">
        <v>1</v>
      </c>
      <c r="O111" s="57">
        <v>0</v>
      </c>
      <c r="P111" s="231">
        <v>1</v>
      </c>
      <c r="Q111" s="57">
        <v>0</v>
      </c>
      <c r="R111" s="231">
        <v>0</v>
      </c>
      <c r="S111" s="57">
        <v>0</v>
      </c>
      <c r="T111" s="243">
        <v>0</v>
      </c>
      <c r="U111" s="59">
        <v>0</v>
      </c>
      <c r="V111" s="231">
        <v>0</v>
      </c>
      <c r="W111" s="57">
        <v>0</v>
      </c>
      <c r="X111" s="243">
        <v>0</v>
      </c>
      <c r="Y111" s="59">
        <v>0</v>
      </c>
      <c r="Z111" s="231">
        <v>0</v>
      </c>
      <c r="AA111" s="57">
        <v>0</v>
      </c>
      <c r="AB111" s="214">
        <v>0</v>
      </c>
      <c r="AC111" s="200">
        <v>0</v>
      </c>
      <c r="AD111" s="56">
        <v>0</v>
      </c>
      <c r="AE111" s="57">
        <v>0</v>
      </c>
      <c r="AF111" s="58">
        <v>0</v>
      </c>
      <c r="AG111" s="59">
        <v>0</v>
      </c>
      <c r="AH111" s="56">
        <v>0</v>
      </c>
      <c r="AI111" s="57">
        <v>0</v>
      </c>
      <c r="AJ111" s="58">
        <v>0</v>
      </c>
      <c r="AK111" s="59">
        <v>0</v>
      </c>
      <c r="AL111" s="56">
        <v>0</v>
      </c>
      <c r="AM111" s="57">
        <v>0</v>
      </c>
      <c r="AN111" s="26"/>
    </row>
    <row r="112" spans="1:40" s="11" customFormat="1" ht="15" customHeight="1" x14ac:dyDescent="0.2">
      <c r="A112" s="13" t="s">
        <v>183</v>
      </c>
      <c r="B112" s="148"/>
      <c r="C112" s="36"/>
      <c r="D112" s="148"/>
      <c r="E112" s="36"/>
      <c r="F112" s="148"/>
      <c r="G112" s="36"/>
      <c r="H112" s="148"/>
      <c r="I112" s="36"/>
      <c r="J112" s="35">
        <v>0</v>
      </c>
      <c r="K112" s="36"/>
      <c r="L112" s="35">
        <v>0</v>
      </c>
      <c r="M112" s="36">
        <v>0</v>
      </c>
      <c r="N112" s="37">
        <v>0</v>
      </c>
      <c r="O112" s="36">
        <v>0</v>
      </c>
      <c r="P112" s="230">
        <v>0</v>
      </c>
      <c r="Q112" s="36">
        <v>0</v>
      </c>
      <c r="R112" s="230">
        <v>0</v>
      </c>
      <c r="S112" s="36">
        <v>0</v>
      </c>
      <c r="T112" s="242">
        <v>0</v>
      </c>
      <c r="U112" s="38">
        <v>0</v>
      </c>
      <c r="V112" s="230">
        <v>1</v>
      </c>
      <c r="W112" s="36">
        <v>0</v>
      </c>
      <c r="X112" s="242">
        <v>1</v>
      </c>
      <c r="Y112" s="38">
        <v>0</v>
      </c>
      <c r="Z112" s="230">
        <v>1</v>
      </c>
      <c r="AA112" s="36">
        <v>0</v>
      </c>
      <c r="AB112" s="213">
        <v>1</v>
      </c>
      <c r="AC112" s="199">
        <v>0</v>
      </c>
      <c r="AD112" s="35">
        <v>0</v>
      </c>
      <c r="AE112" s="36">
        <v>0</v>
      </c>
      <c r="AF112" s="37">
        <v>0</v>
      </c>
      <c r="AG112" s="38">
        <v>0</v>
      </c>
      <c r="AH112" s="35">
        <v>0</v>
      </c>
      <c r="AI112" s="36">
        <v>0</v>
      </c>
      <c r="AJ112" s="37">
        <v>0</v>
      </c>
      <c r="AK112" s="38">
        <v>0</v>
      </c>
      <c r="AL112" s="35">
        <v>0</v>
      </c>
      <c r="AM112" s="36">
        <v>0</v>
      </c>
      <c r="AN112" s="26"/>
    </row>
    <row r="113" spans="1:40" s="11" customFormat="1" ht="15" customHeight="1" x14ac:dyDescent="0.2">
      <c r="A113" s="55" t="s">
        <v>73</v>
      </c>
      <c r="B113" s="157"/>
      <c r="C113" s="57"/>
      <c r="D113" s="157"/>
      <c r="E113" s="57"/>
      <c r="F113" s="157"/>
      <c r="G113" s="57"/>
      <c r="H113" s="157"/>
      <c r="I113" s="57"/>
      <c r="J113" s="56">
        <v>0</v>
      </c>
      <c r="K113" s="57"/>
      <c r="L113" s="56">
        <v>0</v>
      </c>
      <c r="M113" s="57">
        <v>0</v>
      </c>
      <c r="N113" s="58">
        <v>0</v>
      </c>
      <c r="O113" s="57">
        <v>0</v>
      </c>
      <c r="P113" s="231">
        <v>0</v>
      </c>
      <c r="Q113" s="57">
        <v>0</v>
      </c>
      <c r="R113" s="231">
        <v>0</v>
      </c>
      <c r="S113" s="57">
        <v>0</v>
      </c>
      <c r="T113" s="243">
        <v>0</v>
      </c>
      <c r="U113" s="59">
        <v>0</v>
      </c>
      <c r="V113" s="231">
        <v>0</v>
      </c>
      <c r="W113" s="57">
        <v>0</v>
      </c>
      <c r="X113" s="243">
        <v>0</v>
      </c>
      <c r="Y113" s="59">
        <v>0</v>
      </c>
      <c r="Z113" s="231">
        <v>0</v>
      </c>
      <c r="AA113" s="57">
        <v>0</v>
      </c>
      <c r="AB113" s="214">
        <v>0</v>
      </c>
      <c r="AC113" s="200">
        <v>0</v>
      </c>
      <c r="AD113" s="56">
        <v>1</v>
      </c>
      <c r="AE113" s="57">
        <v>0</v>
      </c>
      <c r="AF113" s="58">
        <v>0</v>
      </c>
      <c r="AG113" s="59">
        <v>0</v>
      </c>
      <c r="AH113" s="56">
        <v>0</v>
      </c>
      <c r="AI113" s="57">
        <v>0</v>
      </c>
      <c r="AJ113" s="58">
        <v>0</v>
      </c>
      <c r="AK113" s="59">
        <v>0</v>
      </c>
      <c r="AL113" s="56">
        <v>0</v>
      </c>
      <c r="AM113" s="57">
        <v>0</v>
      </c>
      <c r="AN113" s="26"/>
    </row>
    <row r="114" spans="1:40" s="11" customFormat="1" ht="15" customHeight="1" x14ac:dyDescent="0.2">
      <c r="A114" s="13" t="s">
        <v>213</v>
      </c>
      <c r="B114" s="148"/>
      <c r="C114" s="36"/>
      <c r="D114" s="148"/>
      <c r="E114" s="36"/>
      <c r="F114" s="148"/>
      <c r="G114" s="36"/>
      <c r="H114" s="148"/>
      <c r="I114" s="36"/>
      <c r="J114" s="35">
        <v>0</v>
      </c>
      <c r="K114" s="36"/>
      <c r="L114" s="35">
        <v>0</v>
      </c>
      <c r="M114" s="36">
        <v>0</v>
      </c>
      <c r="N114" s="37">
        <v>1</v>
      </c>
      <c r="O114" s="36">
        <v>0</v>
      </c>
      <c r="P114" s="230">
        <v>1</v>
      </c>
      <c r="Q114" s="36">
        <v>0</v>
      </c>
      <c r="R114" s="230">
        <v>1</v>
      </c>
      <c r="S114" s="36">
        <v>0</v>
      </c>
      <c r="T114" s="242">
        <v>1</v>
      </c>
      <c r="U114" s="38">
        <v>0</v>
      </c>
      <c r="V114" s="230">
        <v>0</v>
      </c>
      <c r="W114" s="36">
        <v>0</v>
      </c>
      <c r="X114" s="242">
        <v>0</v>
      </c>
      <c r="Y114" s="38">
        <v>0</v>
      </c>
      <c r="Z114" s="230">
        <v>0</v>
      </c>
      <c r="AA114" s="36">
        <v>0</v>
      </c>
      <c r="AB114" s="213">
        <v>0</v>
      </c>
      <c r="AC114" s="199">
        <v>0</v>
      </c>
      <c r="AD114" s="35">
        <v>0</v>
      </c>
      <c r="AE114" s="36">
        <v>0</v>
      </c>
      <c r="AF114" s="37">
        <v>0</v>
      </c>
      <c r="AG114" s="38">
        <v>0</v>
      </c>
      <c r="AH114" s="35">
        <v>0</v>
      </c>
      <c r="AI114" s="36">
        <v>0</v>
      </c>
      <c r="AJ114" s="37">
        <v>0</v>
      </c>
      <c r="AK114" s="38">
        <v>0</v>
      </c>
      <c r="AL114" s="35">
        <v>0</v>
      </c>
      <c r="AM114" s="36">
        <v>0</v>
      </c>
      <c r="AN114" s="26"/>
    </row>
    <row r="115" spans="1:40" s="11" customFormat="1" ht="15" customHeight="1" x14ac:dyDescent="0.2">
      <c r="A115" s="55" t="s">
        <v>192</v>
      </c>
      <c r="B115" s="157"/>
      <c r="C115" s="57"/>
      <c r="D115" s="157"/>
      <c r="E115" s="57"/>
      <c r="F115" s="157"/>
      <c r="G115" s="57"/>
      <c r="H115" s="157"/>
      <c r="I115" s="57"/>
      <c r="J115" s="56">
        <v>0</v>
      </c>
      <c r="K115" s="57"/>
      <c r="L115" s="56">
        <v>0</v>
      </c>
      <c r="M115" s="57">
        <v>0</v>
      </c>
      <c r="N115" s="58">
        <v>2</v>
      </c>
      <c r="O115" s="57">
        <v>0</v>
      </c>
      <c r="P115" s="231">
        <v>2</v>
      </c>
      <c r="Q115" s="57">
        <v>0</v>
      </c>
      <c r="R115" s="231">
        <v>6</v>
      </c>
      <c r="S115" s="57">
        <v>0</v>
      </c>
      <c r="T115" s="243">
        <v>6</v>
      </c>
      <c r="U115" s="59">
        <v>0</v>
      </c>
      <c r="V115" s="231">
        <v>3</v>
      </c>
      <c r="W115" s="57">
        <v>0</v>
      </c>
      <c r="X115" s="243">
        <v>3</v>
      </c>
      <c r="Y115" s="59">
        <v>0</v>
      </c>
      <c r="Z115" s="231">
        <v>0</v>
      </c>
      <c r="AA115" s="57">
        <v>0</v>
      </c>
      <c r="AB115" s="214">
        <v>0</v>
      </c>
      <c r="AC115" s="200">
        <v>0</v>
      </c>
      <c r="AD115" s="56">
        <v>0</v>
      </c>
      <c r="AE115" s="57">
        <v>0</v>
      </c>
      <c r="AF115" s="58">
        <v>0</v>
      </c>
      <c r="AG115" s="59">
        <v>0</v>
      </c>
      <c r="AH115" s="56">
        <v>0</v>
      </c>
      <c r="AI115" s="57">
        <v>0</v>
      </c>
      <c r="AJ115" s="58">
        <v>0</v>
      </c>
      <c r="AK115" s="59">
        <v>0</v>
      </c>
      <c r="AL115" s="56">
        <v>0</v>
      </c>
      <c r="AM115" s="57">
        <v>0</v>
      </c>
      <c r="AN115" s="26"/>
    </row>
    <row r="116" spans="1:40" s="11" customFormat="1" ht="15" customHeight="1" x14ac:dyDescent="0.2">
      <c r="A116" s="13" t="s">
        <v>193</v>
      </c>
      <c r="B116" s="148"/>
      <c r="C116" s="36"/>
      <c r="D116" s="148"/>
      <c r="E116" s="36"/>
      <c r="F116" s="148"/>
      <c r="G116" s="36"/>
      <c r="H116" s="148"/>
      <c r="I116" s="36"/>
      <c r="J116" s="35">
        <v>0</v>
      </c>
      <c r="K116" s="36"/>
      <c r="L116" s="35">
        <v>0</v>
      </c>
      <c r="M116" s="36">
        <v>0</v>
      </c>
      <c r="N116" s="37">
        <v>0</v>
      </c>
      <c r="O116" s="36">
        <v>0</v>
      </c>
      <c r="P116" s="230">
        <v>0</v>
      </c>
      <c r="Q116" s="36">
        <v>0</v>
      </c>
      <c r="R116" s="230">
        <v>3</v>
      </c>
      <c r="S116" s="36">
        <v>0</v>
      </c>
      <c r="T116" s="242">
        <v>2</v>
      </c>
      <c r="U116" s="38">
        <v>0</v>
      </c>
      <c r="V116" s="230">
        <v>2</v>
      </c>
      <c r="W116" s="36">
        <v>0</v>
      </c>
      <c r="X116" s="242">
        <v>2</v>
      </c>
      <c r="Y116" s="38">
        <v>0</v>
      </c>
      <c r="Z116" s="230">
        <v>0</v>
      </c>
      <c r="AA116" s="36">
        <v>0</v>
      </c>
      <c r="AB116" s="213">
        <v>0</v>
      </c>
      <c r="AC116" s="199">
        <v>0</v>
      </c>
      <c r="AD116" s="35">
        <v>0</v>
      </c>
      <c r="AE116" s="36">
        <v>0</v>
      </c>
      <c r="AF116" s="37">
        <v>0</v>
      </c>
      <c r="AG116" s="38">
        <v>0</v>
      </c>
      <c r="AH116" s="35">
        <v>0</v>
      </c>
      <c r="AI116" s="36">
        <v>0</v>
      </c>
      <c r="AJ116" s="37">
        <v>0</v>
      </c>
      <c r="AK116" s="38">
        <v>0</v>
      </c>
      <c r="AL116" s="35">
        <v>0</v>
      </c>
      <c r="AM116" s="36">
        <v>0</v>
      </c>
      <c r="AN116" s="26"/>
    </row>
    <row r="117" spans="1:40" s="11" customFormat="1" ht="15" customHeight="1" x14ac:dyDescent="0.2">
      <c r="A117" s="55" t="s">
        <v>95</v>
      </c>
      <c r="B117" s="157">
        <v>2</v>
      </c>
      <c r="C117" s="57"/>
      <c r="D117" s="157">
        <v>3</v>
      </c>
      <c r="E117" s="57"/>
      <c r="F117" s="157">
        <v>2</v>
      </c>
      <c r="G117" s="57"/>
      <c r="H117" s="157">
        <v>2</v>
      </c>
      <c r="I117" s="57"/>
      <c r="J117" s="56">
        <v>2</v>
      </c>
      <c r="K117" s="57"/>
      <c r="L117" s="56">
        <v>2</v>
      </c>
      <c r="M117" s="57">
        <v>0</v>
      </c>
      <c r="N117" s="58">
        <v>1</v>
      </c>
      <c r="O117" s="57">
        <v>0</v>
      </c>
      <c r="P117" s="231">
        <v>1</v>
      </c>
      <c r="Q117" s="57">
        <v>0</v>
      </c>
      <c r="R117" s="231">
        <v>1</v>
      </c>
      <c r="S117" s="57">
        <v>0</v>
      </c>
      <c r="T117" s="243">
        <v>1</v>
      </c>
      <c r="U117" s="59">
        <v>0</v>
      </c>
      <c r="V117" s="231">
        <v>0</v>
      </c>
      <c r="W117" s="57">
        <v>0</v>
      </c>
      <c r="X117" s="243">
        <v>0</v>
      </c>
      <c r="Y117" s="59">
        <v>0</v>
      </c>
      <c r="Z117" s="231">
        <v>1</v>
      </c>
      <c r="AA117" s="57">
        <v>0</v>
      </c>
      <c r="AB117" s="214">
        <v>2</v>
      </c>
      <c r="AC117" s="200">
        <v>0</v>
      </c>
      <c r="AD117" s="56">
        <v>1</v>
      </c>
      <c r="AE117" s="57">
        <v>0</v>
      </c>
      <c r="AF117" s="58">
        <v>0</v>
      </c>
      <c r="AG117" s="59">
        <v>0</v>
      </c>
      <c r="AH117" s="56">
        <v>1</v>
      </c>
      <c r="AI117" s="57">
        <v>0</v>
      </c>
      <c r="AJ117" s="58">
        <v>1</v>
      </c>
      <c r="AK117" s="59">
        <v>0</v>
      </c>
      <c r="AL117" s="56">
        <v>1</v>
      </c>
      <c r="AM117" s="57">
        <v>0</v>
      </c>
      <c r="AN117" s="26"/>
    </row>
    <row r="118" spans="1:40" s="11" customFormat="1" ht="15" customHeight="1" thickBot="1" x14ac:dyDescent="0.25">
      <c r="A118" s="13" t="s">
        <v>168</v>
      </c>
      <c r="B118" s="148"/>
      <c r="C118" s="36"/>
      <c r="D118" s="148"/>
      <c r="E118" s="36"/>
      <c r="F118" s="148"/>
      <c r="G118" s="36"/>
      <c r="H118" s="148"/>
      <c r="I118" s="36"/>
      <c r="J118" s="35">
        <v>0</v>
      </c>
      <c r="K118" s="36"/>
      <c r="L118" s="35">
        <v>0</v>
      </c>
      <c r="M118" s="36">
        <v>0</v>
      </c>
      <c r="N118" s="37">
        <v>0</v>
      </c>
      <c r="O118" s="36">
        <v>0</v>
      </c>
      <c r="P118" s="230">
        <v>0</v>
      </c>
      <c r="Q118" s="36">
        <v>0</v>
      </c>
      <c r="R118" s="230">
        <v>0</v>
      </c>
      <c r="S118" s="36">
        <v>0</v>
      </c>
      <c r="T118" s="242">
        <v>0</v>
      </c>
      <c r="U118" s="38">
        <v>0</v>
      </c>
      <c r="V118" s="230">
        <v>0</v>
      </c>
      <c r="W118" s="36">
        <v>0</v>
      </c>
      <c r="X118" s="242">
        <v>0</v>
      </c>
      <c r="Y118" s="38">
        <v>0</v>
      </c>
      <c r="Z118" s="230">
        <v>0</v>
      </c>
      <c r="AA118" s="36">
        <v>0</v>
      </c>
      <c r="AB118" s="213">
        <v>0</v>
      </c>
      <c r="AC118" s="199">
        <v>0</v>
      </c>
      <c r="AD118" s="35">
        <v>0</v>
      </c>
      <c r="AE118" s="36">
        <v>0</v>
      </c>
      <c r="AF118" s="37">
        <v>0</v>
      </c>
      <c r="AG118" s="38">
        <v>0</v>
      </c>
      <c r="AH118" s="35">
        <v>0</v>
      </c>
      <c r="AI118" s="36">
        <v>0</v>
      </c>
      <c r="AJ118" s="37">
        <v>1</v>
      </c>
      <c r="AK118" s="38">
        <v>0</v>
      </c>
      <c r="AL118" s="35">
        <v>0</v>
      </c>
      <c r="AM118" s="36">
        <v>0</v>
      </c>
      <c r="AN118" s="26"/>
    </row>
    <row r="119" spans="1:40" s="11" customFormat="1" ht="15" customHeight="1" thickTop="1" thickBot="1" x14ac:dyDescent="0.25">
      <c r="A119" s="316" t="s">
        <v>203</v>
      </c>
      <c r="B119" s="333">
        <v>0</v>
      </c>
      <c r="C119" s="318">
        <v>0</v>
      </c>
      <c r="D119" s="333">
        <v>0</v>
      </c>
      <c r="E119" s="318">
        <v>0</v>
      </c>
      <c r="F119" s="333">
        <v>0</v>
      </c>
      <c r="G119" s="318">
        <v>0</v>
      </c>
      <c r="H119" s="333">
        <v>0</v>
      </c>
      <c r="I119" s="318">
        <v>0</v>
      </c>
      <c r="J119" s="317">
        <v>0</v>
      </c>
      <c r="K119" s="318"/>
      <c r="L119" s="317">
        <v>1</v>
      </c>
      <c r="M119" s="318"/>
      <c r="N119" s="319">
        <v>0</v>
      </c>
      <c r="O119" s="318">
        <v>0</v>
      </c>
      <c r="P119" s="320">
        <v>0</v>
      </c>
      <c r="Q119" s="318">
        <v>0</v>
      </c>
      <c r="R119" s="320">
        <v>0</v>
      </c>
      <c r="S119" s="318">
        <v>0</v>
      </c>
      <c r="T119" s="321">
        <v>0</v>
      </c>
      <c r="U119" s="322">
        <v>0</v>
      </c>
      <c r="V119" s="320">
        <v>0</v>
      </c>
      <c r="W119" s="318">
        <v>0</v>
      </c>
      <c r="X119" s="321">
        <v>0</v>
      </c>
      <c r="Y119" s="322">
        <v>0</v>
      </c>
      <c r="Z119" s="320">
        <v>0</v>
      </c>
      <c r="AA119" s="318">
        <v>0</v>
      </c>
      <c r="AB119" s="323">
        <v>0</v>
      </c>
      <c r="AC119" s="324">
        <v>0</v>
      </c>
      <c r="AD119" s="325">
        <v>0</v>
      </c>
      <c r="AE119" s="326">
        <v>0</v>
      </c>
      <c r="AF119" s="319">
        <v>4</v>
      </c>
      <c r="AG119" s="322">
        <v>0</v>
      </c>
      <c r="AH119" s="317">
        <v>1</v>
      </c>
      <c r="AI119" s="326">
        <v>0</v>
      </c>
      <c r="AJ119" s="327">
        <v>0</v>
      </c>
      <c r="AK119" s="322">
        <v>0</v>
      </c>
      <c r="AL119" s="317">
        <v>56</v>
      </c>
      <c r="AM119" s="318">
        <v>0</v>
      </c>
      <c r="AN119" s="26"/>
    </row>
    <row r="120" spans="1:40" s="305" customFormat="1" ht="26.25" customHeight="1" thickTop="1" thickBot="1" x14ac:dyDescent="0.25">
      <c r="A120" s="293" t="s">
        <v>74</v>
      </c>
      <c r="B120" s="334">
        <f t="shared" ref="B120" si="0">SUM(B5:B119)</f>
        <v>1492</v>
      </c>
      <c r="C120" s="298">
        <f t="shared" ref="C120" si="1">SUM(C5:C119)</f>
        <v>14</v>
      </c>
      <c r="D120" s="334">
        <f t="shared" ref="D120:J120" si="2">SUM(D5:D119)</f>
        <v>1455</v>
      </c>
      <c r="E120" s="298">
        <f t="shared" si="2"/>
        <v>20</v>
      </c>
      <c r="F120" s="334">
        <f t="shared" si="2"/>
        <v>1508</v>
      </c>
      <c r="G120" s="298">
        <f t="shared" si="2"/>
        <v>24</v>
      </c>
      <c r="H120" s="334">
        <f t="shared" si="2"/>
        <v>1554</v>
      </c>
      <c r="I120" s="298">
        <f t="shared" si="2"/>
        <v>14</v>
      </c>
      <c r="J120" s="298">
        <f t="shared" si="2"/>
        <v>1393</v>
      </c>
      <c r="K120" s="297">
        <v>25</v>
      </c>
      <c r="L120" s="298">
        <f>SUM(L5:L119)</f>
        <v>1359</v>
      </c>
      <c r="M120" s="297">
        <f>SUM(M5:M119)</f>
        <v>17</v>
      </c>
      <c r="N120" s="296">
        <v>1242</v>
      </c>
      <c r="O120" s="297">
        <v>26</v>
      </c>
      <c r="P120" s="298">
        <f>SUM(P5:P119)</f>
        <v>1272</v>
      </c>
      <c r="Q120" s="295">
        <f>SUM(Q5:Q119)</f>
        <v>35</v>
      </c>
      <c r="R120" s="298">
        <f t="shared" ref="R120:W120" si="3">SUM(R5:R119)</f>
        <v>1353</v>
      </c>
      <c r="S120" s="295">
        <f t="shared" si="3"/>
        <v>29</v>
      </c>
      <c r="T120" s="296">
        <f t="shared" si="3"/>
        <v>1492</v>
      </c>
      <c r="U120" s="299">
        <f t="shared" si="3"/>
        <v>22</v>
      </c>
      <c r="V120" s="298">
        <f t="shared" si="3"/>
        <v>1572</v>
      </c>
      <c r="W120" s="295">
        <f t="shared" si="3"/>
        <v>30</v>
      </c>
      <c r="X120" s="296">
        <v>1709</v>
      </c>
      <c r="Y120" s="299">
        <v>29</v>
      </c>
      <c r="Z120" s="298">
        <f>SUM(Z5:Z119)</f>
        <v>1842</v>
      </c>
      <c r="AA120" s="300">
        <f>SUM(AA5:AA119)</f>
        <v>18</v>
      </c>
      <c r="AB120" s="301">
        <f>SUM(AB5:AB119)</f>
        <v>1895</v>
      </c>
      <c r="AC120" s="302">
        <f>SUM(AC5:AC119)</f>
        <v>43</v>
      </c>
      <c r="AD120" s="294">
        <f t="shared" ref="AD120:AM120" si="4">SUM(AD5:AD119)</f>
        <v>1913</v>
      </c>
      <c r="AE120" s="295">
        <f t="shared" si="4"/>
        <v>28</v>
      </c>
      <c r="AF120" s="303">
        <f t="shared" si="4"/>
        <v>1943</v>
      </c>
      <c r="AG120" s="299">
        <f t="shared" si="4"/>
        <v>36</v>
      </c>
      <c r="AH120" s="294">
        <f t="shared" si="4"/>
        <v>1852</v>
      </c>
      <c r="AI120" s="295">
        <f t="shared" si="4"/>
        <v>15</v>
      </c>
      <c r="AJ120" s="303">
        <f t="shared" si="4"/>
        <v>1706</v>
      </c>
      <c r="AK120" s="299">
        <f t="shared" si="4"/>
        <v>26</v>
      </c>
      <c r="AL120" s="294">
        <f t="shared" si="4"/>
        <v>1619</v>
      </c>
      <c r="AM120" s="295">
        <f t="shared" si="4"/>
        <v>39</v>
      </c>
      <c r="AN120" s="304"/>
    </row>
    <row r="121" spans="1:40" ht="15" customHeight="1" x14ac:dyDescent="0.2">
      <c r="B121" s="335"/>
      <c r="D121" s="335"/>
      <c r="F121" s="335"/>
      <c r="H121" s="335"/>
      <c r="X121" s="52"/>
    </row>
    <row r="122" spans="1:40" ht="15" customHeight="1" x14ac:dyDescent="0.2">
      <c r="A122" s="328" t="s">
        <v>228</v>
      </c>
      <c r="B122" s="335"/>
      <c r="C122" s="54"/>
      <c r="D122" s="335"/>
      <c r="E122" s="54"/>
      <c r="F122" s="335"/>
      <c r="G122" s="54"/>
      <c r="H122" s="335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X122" s="53"/>
    </row>
    <row r="123" spans="1:40" ht="15" customHeight="1" x14ac:dyDescent="0.2">
      <c r="B123" s="335"/>
      <c r="D123" s="335"/>
      <c r="F123" s="335"/>
      <c r="H123" s="335"/>
      <c r="X123" s="54"/>
    </row>
    <row r="124" spans="1:40" ht="15" customHeight="1" x14ac:dyDescent="0.2">
      <c r="AA124" s="204"/>
    </row>
    <row r="125" spans="1:40" ht="15" customHeight="1" x14ac:dyDescent="0.2">
      <c r="AB125" s="46"/>
    </row>
    <row r="126" spans="1:40" ht="15" customHeight="1" x14ac:dyDescent="0.2">
      <c r="AB126" s="46"/>
    </row>
    <row r="127" spans="1:40" ht="15" customHeight="1" x14ac:dyDescent="0.2">
      <c r="AB127" s="46"/>
    </row>
    <row r="128" spans="1:40" ht="15" customHeight="1" x14ac:dyDescent="0.2">
      <c r="X128" s="51"/>
      <c r="AA128" s="205"/>
    </row>
    <row r="129" spans="1:27" ht="15" customHeight="1" x14ac:dyDescent="0.2">
      <c r="A129" s="60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51"/>
      <c r="W129" s="51"/>
      <c r="AA129" s="206"/>
    </row>
    <row r="130" spans="1:27" ht="15" customHeight="1" x14ac:dyDescent="0.2">
      <c r="A130" s="61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</sheetData>
  <mergeCells count="14">
    <mergeCell ref="B3:C3"/>
    <mergeCell ref="D3:E3"/>
    <mergeCell ref="P3:Q3"/>
    <mergeCell ref="R3:S3"/>
    <mergeCell ref="AB3:AC3"/>
    <mergeCell ref="Z3:AA3"/>
    <mergeCell ref="X3:Y3"/>
    <mergeCell ref="V3:W3"/>
    <mergeCell ref="T3:U3"/>
    <mergeCell ref="F3:G3"/>
    <mergeCell ref="H3:I3"/>
    <mergeCell ref="J3:K3"/>
    <mergeCell ref="L3:M3"/>
    <mergeCell ref="N3:O3"/>
  </mergeCells>
  <phoneticPr fontId="4" type="noConversion"/>
  <pageMargins left="0.75" right="0.75" top="1" bottom="1" header="0.5" footer="0.5"/>
  <pageSetup orientation="landscape" r:id="rId1"/>
  <headerFooter alignWithMargins="0">
    <oddHeader>&amp;CFALL ENROLLMENTS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</vt:lpstr>
      <vt:lpstr>BY GENDER</vt:lpstr>
      <vt:lpstr>BY ETHNICITY</vt:lpstr>
      <vt:lpstr>BY STATE-COUNTRY</vt:lpstr>
      <vt:lpstr>'BY GENDER'!Print_Titles</vt:lpstr>
      <vt:lpstr>'BY STATE-COUNTRY'!Print_Titles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2021-01-08T19:32:19Z</dcterms:modified>
</cp:coreProperties>
</file>